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74323F42-2096-4BA2-894C-4EDBE1F763E3}" xr6:coauthVersionLast="47" xr6:coauthVersionMax="47" xr10:uidLastSave="{00000000-0000-0000-0000-000000000000}"/>
  <bookViews>
    <workbookView xWindow="31515" yWindow="750" windowWidth="24555" windowHeight="133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8" i="1" l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K18" i="1"/>
  <c r="J18" i="1"/>
  <c r="I18" i="1"/>
  <c r="H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K14" i="1"/>
  <c r="J14" i="1"/>
  <c r="I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J13" i="1"/>
  <c r="I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<sst xmlns="http://schemas.openxmlformats.org/spreadsheetml/2006/main" count="62" uniqueCount="54">
  <si>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</si>
  <si>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</si>
  <si>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</si>
  <si>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</si>
  <si>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</si>
  <si>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</si>
  <si>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</si>
  <si>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</si>
  <si>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</si>
  <si>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</si>
  <si>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</si>
  <si>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</si>
  <si>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</si>
  <si>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</si>
  <si>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</si>
  <si>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</si>
  <si>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</si>
  <si>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</si>
  <si>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</si>
  <si>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</si>
  <si>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</si>
  <si>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</si>
  <si>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</si>
  <si>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</si>
  <si>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</si>
  <si>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</si>
  <si>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</si>
  <si>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</si>
  <si>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</si>
  <si>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**ONE/OOCL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</si>
  <si>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</si>
  <si>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</si>
  <si>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</si>
  <si>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</si>
  <si>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</si>
  <si>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NYK OCEANUS</t>
    <phoneticPr fontId="6"/>
  </si>
  <si>
    <t>077E</t>
    <phoneticPr fontId="6"/>
  </si>
  <si>
    <t>NYK VEGA</t>
    <phoneticPr fontId="6"/>
  </si>
  <si>
    <t>082E</t>
    <phoneticPr fontId="6"/>
  </si>
  <si>
    <t>*10/30</t>
    <phoneticPr fontId="6"/>
  </si>
  <si>
    <t>*11/01</t>
    <phoneticPr fontId="6"/>
  </si>
  <si>
    <t>ONE MODERN</t>
    <phoneticPr fontId="6"/>
  </si>
  <si>
    <t>073E</t>
    <phoneticPr fontId="6"/>
  </si>
  <si>
    <t>**ONE/OOCL</t>
    <phoneticPr fontId="6"/>
  </si>
  <si>
    <t>ONE HARBOUR</t>
    <phoneticPr fontId="6"/>
  </si>
  <si>
    <t>099E</t>
    <phoneticPr fontId="6"/>
  </si>
  <si>
    <t>ONE HOUSTON</t>
    <phoneticPr fontId="6"/>
  </si>
  <si>
    <t>058E</t>
    <phoneticPr fontId="6"/>
  </si>
  <si>
    <t>ONE HONG KONG</t>
    <phoneticPr fontId="6"/>
  </si>
  <si>
    <t>084E</t>
    <phoneticPr fontId="6"/>
  </si>
  <si>
    <t>ONE HAMMERSMITH</t>
    <phoneticPr fontId="6"/>
  </si>
  <si>
    <t>085E</t>
    <phoneticPr fontId="6"/>
  </si>
  <si>
    <t>NYK VENUS</t>
    <phoneticPr fontId="6"/>
  </si>
  <si>
    <t>079E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</si>
</sst>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45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4" fillId="6" borderId="26" xfId="1" applyNumberFormat="1" applyFont="1" applyFill="1" applyBorder="1" applyAlignment="1" applyProtection="1">
      <alignment horizontal="right" vertical="center"/>
      <protection locked="0"/>
    </xf>
    <xf numFmtId="167" fontId="24" fillId="6" borderId="41" xfId="1" applyNumberFormat="1" applyFont="1" applyFill="1" applyBorder="1" applyAlignment="1" applyProtection="1">
      <alignment horizontal="left" vertical="center"/>
      <protection locked="0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165" fontId="41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2" xfId="0" applyFont="1" applyFill="1" applyBorder="1" applyAlignment="1">
      <alignment horizontal="center" vertical="center"/>
    </xf>
    <xf numFmtId="0" fontId="22" fillId="6" borderId="46" xfId="0" applyFont="1" applyFill="1" applyBorder="1" applyAlignment="1">
      <alignment horizontal="center" vertical="center" wrapText="1"/>
    </xf>
    <xf numFmtId="0" fontId="22" fillId="6" borderId="48" xfId="1" applyFont="1" applyFill="1" applyBorder="1" applyAlignment="1" applyProtection="1">
      <alignment horizontal="left" vertical="center"/>
      <protection locked="0"/>
    </xf>
    <xf numFmtId="0" fontId="22" fillId="6" borderId="48" xfId="1" quotePrefix="1" applyFont="1" applyFill="1" applyBorder="1" applyAlignment="1" applyProtection="1">
      <alignment horizontal="center" vertical="center"/>
      <protection locked="0"/>
    </xf>
    <xf numFmtId="0" fontId="22" fillId="6" borderId="47" xfId="0" applyFont="1" applyFill="1" applyBorder="1" applyAlignment="1">
      <alignment horizontal="center" vertical="center" shrinkToFit="1"/>
    </xf>
    <xf numFmtId="165" fontId="24" fillId="6" borderId="40" xfId="1" applyNumberFormat="1" applyFont="1" applyFill="1" applyBorder="1" applyAlignment="1" applyProtection="1">
      <alignment horizontal="right" vertical="center"/>
      <protection locked="0"/>
    </xf>
    <xf numFmtId="165" fontId="22" fillId="6" borderId="42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0" xfId="1" applyNumberFormat="1" applyFont="1" applyFill="1" applyBorder="1" applyAlignment="1" applyProtection="1">
      <alignment horizontal="center" vertical="center"/>
      <protection locked="0"/>
    </xf>
    <xf numFmtId="165" fontId="22" fillId="6" borderId="41" xfId="1" applyNumberFormat="1" applyFont="1" applyFill="1" applyBorder="1" applyAlignment="1" applyProtection="1">
      <alignment horizontal="center" vertical="center"/>
      <protection locked="0"/>
    </xf>
    <xf numFmtId="165" fontId="22" fillId="6" borderId="43" xfId="1" applyNumberFormat="1" applyFont="1" applyFill="1" applyBorder="1" applyAlignment="1" applyProtection="1">
      <alignment horizontal="center" vertical="center"/>
      <protection locked="0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5" xfId="1" applyNumberFormat="1" applyFont="1" applyFill="1" applyBorder="1" applyAlignment="1" applyProtection="1">
      <alignment horizontal="right" vertical="center"/>
      <protection locked="0"/>
    </xf>
    <xf numFmtId="167" fontId="24" fillId="6" borderId="36" xfId="1" applyNumberFormat="1" applyFont="1" applyFill="1" applyBorder="1" applyAlignment="1" applyProtection="1">
      <alignment horizontal="left" vertical="center"/>
      <protection locked="0"/>
    </xf>
    <xf numFmtId="165" fontId="22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8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0" fontId="22" fillId="6" borderId="23" xfId="1" applyFont="1" applyFill="1" applyBorder="1" applyProtection="1">
      <alignment vertical="center"/>
      <protection locked="0"/>
    </xf>
    <xf numFmtId="167" fontId="24" fillId="6" borderId="24" xfId="1" applyNumberFormat="1" applyFont="1" applyFill="1" applyBorder="1" applyAlignment="1" applyProtection="1">
      <alignment horizontal="left" vertical="center"/>
      <protection locked="0"/>
    </xf>
    <xf numFmtId="0" fontId="22" fillId="6" borderId="49" xfId="0" applyFont="1" applyFill="1" applyBorder="1" applyAlignment="1">
      <alignment horizontal="center" vertical="center" wrapText="1"/>
    </xf>
    <xf numFmtId="0" fontId="22" fillId="6" borderId="50" xfId="1" applyFont="1" applyFill="1" applyBorder="1" applyAlignment="1" applyProtection="1">
      <alignment horizontal="left" vertical="center"/>
      <protection locked="0"/>
    </xf>
    <xf numFmtId="0" fontId="22" fillId="6" borderId="50" xfId="1" quotePrefix="1" applyFont="1" applyFill="1" applyBorder="1" applyAlignment="1" applyProtection="1">
      <alignment horizontal="center" vertical="center"/>
      <protection locked="0"/>
    </xf>
    <xf numFmtId="0" fontId="22" fillId="6" borderId="51" xfId="0" applyFont="1" applyFill="1" applyBorder="1" applyAlignment="1">
      <alignment horizontal="center" vertical="center" shrinkToFit="1"/>
    </xf>
    <xf numFmtId="165" fontId="24" fillId="6" borderId="52" xfId="1" applyNumberFormat="1" applyFont="1" applyFill="1" applyBorder="1" applyAlignment="1" applyProtection="1">
      <alignment horizontal="right" vertical="center"/>
      <protection locked="0"/>
    </xf>
    <xf numFmtId="165" fontId="22" fillId="6" borderId="53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6" xfId="1" applyNumberFormat="1" applyFont="1" applyFill="1" applyBorder="1" applyAlignment="1" applyProtection="1">
      <alignment horizontal="center" vertical="center"/>
      <protection locked="0"/>
    </xf>
    <xf numFmtId="165" fontId="22" fillId="6" borderId="52" xfId="1" applyNumberFormat="1" applyFont="1" applyFill="1" applyBorder="1" applyAlignment="1" applyProtection="1">
      <alignment horizontal="center" vertical="center"/>
      <protection locked="0"/>
    </xf>
    <xf numFmtId="165" fontId="22" fillId="6" borderId="57" xfId="1" applyNumberFormat="1" applyFont="1" applyFill="1" applyBorder="1" applyAlignment="1" applyProtection="1">
      <alignment horizontal="center" vertical="center"/>
      <protection locked="0"/>
    </xf>
    <xf numFmtId="0" fontId="22" fillId="6" borderId="53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7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167" fontId="24" fillId="6" borderId="25" xfId="1" applyNumberFormat="1" applyFont="1" applyFill="1" applyBorder="1" applyAlignment="1" applyProtection="1">
      <alignment horizontal="left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57" zoomScaleNormal="57" workbookViewId="0">
      <selection activeCell="R27" sqref="R27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6" width="13" customWidth="1"/>
    <col min="27" max="27" width="9" customWidth="1"/>
  </cols>
  <sheetData>
    <row r="1" spans="1:27" ht="94.5" customHeight="1">
      <c r="A1" s="1"/>
      <c r="B1" s="2"/>
      <c r="C1" s="2"/>
      <c r="D1" s="102"/>
      <c r="E1" s="10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4" t="s">
        <v>0</v>
      </c>
      <c r="C2" s="103"/>
      <c r="D2" s="103"/>
      <c r="E2" s="103"/>
      <c r="F2" s="103"/>
      <c r="G2" s="103"/>
      <c r="H2" s="103"/>
      <c r="I2" s="103"/>
      <c r="J2" s="103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103"/>
      <c r="C3" s="103"/>
      <c r="D3" s="103"/>
      <c r="E3" s="103"/>
      <c r="F3" s="103"/>
      <c r="G3" s="103"/>
      <c r="H3" s="103"/>
      <c r="I3" s="103"/>
      <c r="J3" s="103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45607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105"/>
      <c r="N4" s="103"/>
      <c r="O4" s="103"/>
      <c r="P4" s="103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106" t="s">
        <v>4</v>
      </c>
      <c r="E8" s="109" t="s">
        <v>5</v>
      </c>
      <c r="F8" s="110" t="s">
        <v>6</v>
      </c>
      <c r="G8" s="113" t="s">
        <v>7</v>
      </c>
      <c r="H8" s="114"/>
      <c r="I8" s="119" t="s">
        <v>8</v>
      </c>
      <c r="J8" s="120"/>
      <c r="K8" s="114"/>
      <c r="L8" s="19" t="s">
        <v>9</v>
      </c>
      <c r="M8" s="121" t="s">
        <v>9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14"/>
      <c r="Z8" s="1"/>
      <c r="AA8" s="1"/>
    </row>
    <row r="9" spans="1:27" ht="21.75" customHeight="1">
      <c r="A9" s="1"/>
      <c r="B9" s="20"/>
      <c r="C9" s="21"/>
      <c r="D9" s="107"/>
      <c r="E9" s="107"/>
      <c r="F9" s="111"/>
      <c r="G9" s="122" t="s">
        <v>10</v>
      </c>
      <c r="H9" s="123"/>
      <c r="I9" s="126" t="s">
        <v>11</v>
      </c>
      <c r="J9" s="126" t="s">
        <v>12</v>
      </c>
      <c r="K9" s="127" t="s">
        <v>10</v>
      </c>
      <c r="L9" s="128" t="s">
        <v>13</v>
      </c>
      <c r="M9" s="22" t="s">
        <v>14</v>
      </c>
      <c r="N9" s="117" t="s">
        <v>15</v>
      </c>
      <c r="O9" s="115" t="s">
        <v>16</v>
      </c>
      <c r="P9" s="117" t="s">
        <v>17</v>
      </c>
      <c r="Q9" s="115" t="s">
        <v>18</v>
      </c>
      <c r="R9" s="117" t="s">
        <v>19</v>
      </c>
      <c r="S9" s="115" t="s">
        <v>20</v>
      </c>
      <c r="T9" s="117" t="s">
        <v>21</v>
      </c>
      <c r="U9" s="115" t="s">
        <v>22</v>
      </c>
      <c r="V9" s="117" t="s">
        <v>23</v>
      </c>
      <c r="W9" s="115" t="s">
        <v>24</v>
      </c>
      <c r="X9" s="117" t="s">
        <v>25</v>
      </c>
      <c r="Y9" s="129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108"/>
      <c r="E10" s="108"/>
      <c r="F10" s="112"/>
      <c r="G10" s="124"/>
      <c r="H10" s="125"/>
      <c r="I10" s="116"/>
      <c r="J10" s="116"/>
      <c r="K10" s="112"/>
      <c r="L10" s="125"/>
      <c r="M10" s="25" t="s">
        <v>28</v>
      </c>
      <c r="N10" s="118"/>
      <c r="O10" s="116"/>
      <c r="P10" s="118"/>
      <c r="Q10" s="116"/>
      <c r="R10" s="118"/>
      <c r="S10" s="116"/>
      <c r="T10" s="118"/>
      <c r="U10" s="116"/>
      <c r="V10" s="118"/>
      <c r="W10" s="116"/>
      <c r="X10" s="118"/>
      <c r="Y10" s="112"/>
      <c r="Z10" s="1"/>
      <c r="AA10" s="1"/>
    </row>
    <row r="11" spans="1:27" ht="27" customHeight="1" thickTop="1">
      <c r="A11" s="26"/>
      <c r="B11" s="50"/>
      <c r="C11" s="51">
        <v>44</v>
      </c>
      <c r="D11" s="52" t="s">
        <v>35</v>
      </c>
      <c r="E11" s="53" t="s">
        <v>36</v>
      </c>
      <c r="F11" s="54" t="s">
        <v>29</v>
      </c>
      <c r="G11" s="55">
        <v>45597</v>
      </c>
      <c r="H11" s="40">
        <f t="shared" ref="H11:H18" si="0">G11+2</f>
        <v>45599</v>
      </c>
      <c r="I11" s="41">
        <f t="shared" ref="I11" si="1">G11-8</f>
        <v>45589</v>
      </c>
      <c r="J11" s="42">
        <f t="shared" ref="J11" si="2">G11-4</f>
        <v>45593</v>
      </c>
      <c r="K11" s="43">
        <f t="shared" ref="K11:K18" si="3">G11-3</f>
        <v>45594</v>
      </c>
      <c r="L11" s="59">
        <f t="shared" ref="L11:L18" si="4">G11+19</f>
        <v>45616</v>
      </c>
      <c r="M11" s="60">
        <f t="shared" ref="M11:M18" si="5">L11+5</f>
        <v>45621</v>
      </c>
      <c r="N11" s="59">
        <f t="shared" ref="N11:N18" si="6">M11+4</f>
        <v>45625</v>
      </c>
      <c r="O11" s="61">
        <f t="shared" ref="O11:P18" si="7">N11+1</f>
        <v>45626</v>
      </c>
      <c r="P11" s="59">
        <f t="shared" si="7"/>
        <v>45627</v>
      </c>
      <c r="Q11" s="61">
        <f t="shared" ref="Q11:Q18" si="8">P11+2</f>
        <v>45629</v>
      </c>
      <c r="R11" s="59">
        <f t="shared" ref="R11:T18" si="9">Q11+1</f>
        <v>45630</v>
      </c>
      <c r="S11" s="61">
        <f t="shared" si="9"/>
        <v>45631</v>
      </c>
      <c r="T11" s="59">
        <f t="shared" si="9"/>
        <v>45632</v>
      </c>
      <c r="U11" s="61">
        <f t="shared" ref="U11:U18" si="10">T11+2</f>
        <v>45634</v>
      </c>
      <c r="V11" s="59">
        <f t="shared" ref="V11:V18" si="11">U11+1</f>
        <v>45635</v>
      </c>
      <c r="W11" s="61">
        <f t="shared" ref="W11:W18" si="12">V11+2</f>
        <v>45637</v>
      </c>
      <c r="X11" s="59">
        <f t="shared" ref="X11:X18" si="13">W11+1</f>
        <v>45638</v>
      </c>
      <c r="Y11" s="62">
        <f t="shared" ref="Y11:Y18" si="14">X11+4</f>
        <v>45642</v>
      </c>
      <c r="Z11" s="1"/>
      <c r="AA11" s="1"/>
    </row>
    <row r="12" spans="1:27" ht="27" customHeight="1">
      <c r="A12" s="26"/>
      <c r="B12" s="34"/>
      <c r="C12" s="35">
        <v>45</v>
      </c>
      <c r="D12" s="36" t="s">
        <v>37</v>
      </c>
      <c r="E12" s="37" t="s">
        <v>38</v>
      </c>
      <c r="F12" s="54" t="s">
        <v>29</v>
      </c>
      <c r="G12" s="39">
        <v>45604</v>
      </c>
      <c r="H12" s="40">
        <f t="shared" si="0"/>
        <v>45606</v>
      </c>
      <c r="I12" s="48" t="s">
        <v>39</v>
      </c>
      <c r="J12" s="49" t="s">
        <v>40</v>
      </c>
      <c r="K12" s="43">
        <f t="shared" si="3"/>
        <v>45601</v>
      </c>
      <c r="L12" s="44">
        <f t="shared" si="4"/>
        <v>45623</v>
      </c>
      <c r="M12" s="45">
        <f t="shared" si="5"/>
        <v>45628</v>
      </c>
      <c r="N12" s="44">
        <f t="shared" si="6"/>
        <v>45632</v>
      </c>
      <c r="O12" s="46">
        <f t="shared" si="7"/>
        <v>45633</v>
      </c>
      <c r="P12" s="44">
        <f t="shared" si="7"/>
        <v>45634</v>
      </c>
      <c r="Q12" s="46">
        <f t="shared" si="8"/>
        <v>45636</v>
      </c>
      <c r="R12" s="44">
        <f t="shared" si="9"/>
        <v>45637</v>
      </c>
      <c r="S12" s="46">
        <f t="shared" si="9"/>
        <v>45638</v>
      </c>
      <c r="T12" s="44">
        <f t="shared" si="9"/>
        <v>45639</v>
      </c>
      <c r="U12" s="46">
        <f t="shared" si="10"/>
        <v>45641</v>
      </c>
      <c r="V12" s="44">
        <f t="shared" si="11"/>
        <v>45642</v>
      </c>
      <c r="W12" s="46">
        <f t="shared" si="12"/>
        <v>45644</v>
      </c>
      <c r="X12" s="44">
        <f t="shared" si="13"/>
        <v>45645</v>
      </c>
      <c r="Y12" s="47">
        <f t="shared" si="14"/>
        <v>45649</v>
      </c>
      <c r="Z12" s="1"/>
      <c r="AA12" s="1"/>
    </row>
    <row r="13" spans="1:27" ht="27" customHeight="1">
      <c r="A13" s="26"/>
      <c r="B13" s="34"/>
      <c r="C13" s="35">
        <v>46</v>
      </c>
      <c r="D13" s="36" t="s">
        <v>41</v>
      </c>
      <c r="E13" s="37" t="s">
        <v>42</v>
      </c>
      <c r="F13" s="38" t="s">
        <v>43</v>
      </c>
      <c r="G13" s="55">
        <v>45611</v>
      </c>
      <c r="H13" s="40">
        <f t="shared" si="0"/>
        <v>45613</v>
      </c>
      <c r="I13" s="41">
        <f t="shared" ref="I13:I18" si="15">G13-8</f>
        <v>45603</v>
      </c>
      <c r="J13" s="42">
        <f t="shared" ref="J13:J18" si="16">G13-4</f>
        <v>45607</v>
      </c>
      <c r="K13" s="43">
        <f t="shared" si="3"/>
        <v>45608</v>
      </c>
      <c r="L13" s="59">
        <f t="shared" si="4"/>
        <v>45630</v>
      </c>
      <c r="M13" s="60">
        <f t="shared" si="5"/>
        <v>45635</v>
      </c>
      <c r="N13" s="59">
        <f t="shared" si="6"/>
        <v>45639</v>
      </c>
      <c r="O13" s="61">
        <f t="shared" si="7"/>
        <v>45640</v>
      </c>
      <c r="P13" s="59">
        <f t="shared" si="7"/>
        <v>45641</v>
      </c>
      <c r="Q13" s="61">
        <f t="shared" si="8"/>
        <v>45643</v>
      </c>
      <c r="R13" s="59">
        <f t="shared" si="9"/>
        <v>45644</v>
      </c>
      <c r="S13" s="61">
        <f t="shared" si="9"/>
        <v>45645</v>
      </c>
      <c r="T13" s="59">
        <f t="shared" si="9"/>
        <v>45646</v>
      </c>
      <c r="U13" s="61">
        <f t="shared" si="10"/>
        <v>45648</v>
      </c>
      <c r="V13" s="59">
        <f t="shared" si="11"/>
        <v>45649</v>
      </c>
      <c r="W13" s="61">
        <f t="shared" si="12"/>
        <v>45651</v>
      </c>
      <c r="X13" s="59">
        <f t="shared" si="13"/>
        <v>45652</v>
      </c>
      <c r="Y13" s="62">
        <f t="shared" si="14"/>
        <v>45656</v>
      </c>
      <c r="Z13" s="1"/>
      <c r="AA13" s="1"/>
    </row>
    <row r="14" spans="1:27" ht="27" customHeight="1">
      <c r="A14" s="26"/>
      <c r="B14" s="50"/>
      <c r="C14" s="51">
        <v>47</v>
      </c>
      <c r="D14" s="52" t="s">
        <v>44</v>
      </c>
      <c r="E14" s="53" t="s">
        <v>45</v>
      </c>
      <c r="F14" s="54" t="s">
        <v>43</v>
      </c>
      <c r="G14" s="55">
        <v>45618</v>
      </c>
      <c r="H14" s="40">
        <f t="shared" si="0"/>
        <v>45620</v>
      </c>
      <c r="I14" s="56">
        <f t="shared" si="15"/>
        <v>45610</v>
      </c>
      <c r="J14" s="57">
        <f t="shared" si="16"/>
        <v>45614</v>
      </c>
      <c r="K14" s="58">
        <f t="shared" si="3"/>
        <v>45615</v>
      </c>
      <c r="L14" s="59">
        <f t="shared" si="4"/>
        <v>45637</v>
      </c>
      <c r="M14" s="60">
        <f t="shared" si="5"/>
        <v>45642</v>
      </c>
      <c r="N14" s="59">
        <f t="shared" si="6"/>
        <v>45646</v>
      </c>
      <c r="O14" s="61">
        <f t="shared" si="7"/>
        <v>45647</v>
      </c>
      <c r="P14" s="59">
        <f t="shared" si="7"/>
        <v>45648</v>
      </c>
      <c r="Q14" s="61">
        <f t="shared" si="8"/>
        <v>45650</v>
      </c>
      <c r="R14" s="59">
        <f t="shared" si="9"/>
        <v>45651</v>
      </c>
      <c r="S14" s="61">
        <f t="shared" si="9"/>
        <v>45652</v>
      </c>
      <c r="T14" s="59">
        <f t="shared" si="9"/>
        <v>45653</v>
      </c>
      <c r="U14" s="61">
        <f t="shared" si="10"/>
        <v>45655</v>
      </c>
      <c r="V14" s="59">
        <f t="shared" si="11"/>
        <v>45656</v>
      </c>
      <c r="W14" s="61">
        <f t="shared" si="12"/>
        <v>45658</v>
      </c>
      <c r="X14" s="59">
        <f t="shared" si="13"/>
        <v>45659</v>
      </c>
      <c r="Y14" s="62">
        <f t="shared" si="14"/>
        <v>45663</v>
      </c>
      <c r="Z14" s="1"/>
      <c r="AA14" s="27"/>
    </row>
    <row r="15" spans="1:27" ht="27" customHeight="1">
      <c r="A15" s="26"/>
      <c r="B15" s="34"/>
      <c r="C15" s="35">
        <v>48</v>
      </c>
      <c r="D15" s="87" t="s">
        <v>46</v>
      </c>
      <c r="E15" s="37" t="s">
        <v>47</v>
      </c>
      <c r="F15" s="38" t="s">
        <v>29</v>
      </c>
      <c r="G15" s="39">
        <v>45625</v>
      </c>
      <c r="H15" s="88">
        <f t="shared" si="0"/>
        <v>45627</v>
      </c>
      <c r="I15" s="41">
        <f t="shared" si="15"/>
        <v>45617</v>
      </c>
      <c r="J15" s="42">
        <f t="shared" si="16"/>
        <v>45621</v>
      </c>
      <c r="K15" s="43">
        <f t="shared" si="3"/>
        <v>45622</v>
      </c>
      <c r="L15" s="44">
        <f t="shared" si="4"/>
        <v>45644</v>
      </c>
      <c r="M15" s="45">
        <f t="shared" si="5"/>
        <v>45649</v>
      </c>
      <c r="N15" s="44">
        <f t="shared" si="6"/>
        <v>45653</v>
      </c>
      <c r="O15" s="46">
        <f t="shared" si="7"/>
        <v>45654</v>
      </c>
      <c r="P15" s="44">
        <f t="shared" si="7"/>
        <v>45655</v>
      </c>
      <c r="Q15" s="46">
        <f t="shared" si="8"/>
        <v>45657</v>
      </c>
      <c r="R15" s="44">
        <f t="shared" si="9"/>
        <v>45658</v>
      </c>
      <c r="S15" s="46">
        <f t="shared" si="9"/>
        <v>45659</v>
      </c>
      <c r="T15" s="44">
        <f t="shared" si="9"/>
        <v>45660</v>
      </c>
      <c r="U15" s="46">
        <f t="shared" si="10"/>
        <v>45662</v>
      </c>
      <c r="V15" s="44">
        <f t="shared" si="11"/>
        <v>45663</v>
      </c>
      <c r="W15" s="46">
        <f t="shared" si="12"/>
        <v>45665</v>
      </c>
      <c r="X15" s="44">
        <f t="shared" si="13"/>
        <v>45666</v>
      </c>
      <c r="Y15" s="47">
        <f t="shared" si="14"/>
        <v>45670</v>
      </c>
      <c r="Z15" s="1"/>
      <c r="AA15" s="27"/>
    </row>
    <row r="16" spans="1:27" ht="27" customHeight="1">
      <c r="A16" s="26"/>
      <c r="B16" s="100"/>
      <c r="C16" s="89">
        <v>49</v>
      </c>
      <c r="D16" s="90" t="s">
        <v>48</v>
      </c>
      <c r="E16" s="91" t="s">
        <v>49</v>
      </c>
      <c r="F16" s="92" t="s">
        <v>43</v>
      </c>
      <c r="G16" s="93">
        <v>45632</v>
      </c>
      <c r="H16" s="82">
        <f t="shared" si="0"/>
        <v>45634</v>
      </c>
      <c r="I16" s="94">
        <f t="shared" si="15"/>
        <v>45624</v>
      </c>
      <c r="J16" s="95">
        <f t="shared" si="16"/>
        <v>45628</v>
      </c>
      <c r="K16" s="96">
        <f t="shared" si="3"/>
        <v>45629</v>
      </c>
      <c r="L16" s="97">
        <f t="shared" si="4"/>
        <v>45651</v>
      </c>
      <c r="M16" s="98">
        <f t="shared" si="5"/>
        <v>45656</v>
      </c>
      <c r="N16" s="97">
        <f t="shared" si="6"/>
        <v>45660</v>
      </c>
      <c r="O16" s="85">
        <f t="shared" si="7"/>
        <v>45661</v>
      </c>
      <c r="P16" s="97">
        <f t="shared" si="7"/>
        <v>45662</v>
      </c>
      <c r="Q16" s="85">
        <f t="shared" si="8"/>
        <v>45664</v>
      </c>
      <c r="R16" s="97">
        <f t="shared" si="9"/>
        <v>45665</v>
      </c>
      <c r="S16" s="85">
        <f t="shared" si="9"/>
        <v>45666</v>
      </c>
      <c r="T16" s="97">
        <f t="shared" si="9"/>
        <v>45667</v>
      </c>
      <c r="U16" s="85">
        <f t="shared" si="10"/>
        <v>45669</v>
      </c>
      <c r="V16" s="97">
        <f t="shared" si="11"/>
        <v>45670</v>
      </c>
      <c r="W16" s="85">
        <f t="shared" si="12"/>
        <v>45672</v>
      </c>
      <c r="X16" s="97">
        <f t="shared" si="13"/>
        <v>45673</v>
      </c>
      <c r="Y16" s="99">
        <f t="shared" si="14"/>
        <v>45677</v>
      </c>
      <c r="Z16" s="1"/>
      <c r="AA16" s="27"/>
    </row>
    <row r="17" spans="1:27" ht="27" customHeight="1">
      <c r="A17" s="26"/>
      <c r="B17" s="100"/>
      <c r="C17" s="35">
        <v>50</v>
      </c>
      <c r="D17" s="90" t="s">
        <v>50</v>
      </c>
      <c r="E17" s="91" t="s">
        <v>51</v>
      </c>
      <c r="F17" s="92" t="s">
        <v>43</v>
      </c>
      <c r="G17" s="39">
        <v>45639</v>
      </c>
      <c r="H17" s="130">
        <f t="shared" si="0"/>
        <v>45641</v>
      </c>
      <c r="I17" s="94">
        <f t="shared" si="15"/>
        <v>45631</v>
      </c>
      <c r="J17" s="95">
        <f t="shared" si="16"/>
        <v>45635</v>
      </c>
      <c r="K17" s="96">
        <f t="shared" si="3"/>
        <v>45636</v>
      </c>
      <c r="L17" s="44">
        <f t="shared" si="4"/>
        <v>45658</v>
      </c>
      <c r="M17" s="45">
        <f t="shared" si="5"/>
        <v>45663</v>
      </c>
      <c r="N17" s="44">
        <f t="shared" si="6"/>
        <v>45667</v>
      </c>
      <c r="O17" s="46">
        <f t="shared" si="7"/>
        <v>45668</v>
      </c>
      <c r="P17" s="44">
        <f t="shared" si="7"/>
        <v>45669</v>
      </c>
      <c r="Q17" s="46">
        <f t="shared" si="8"/>
        <v>45671</v>
      </c>
      <c r="R17" s="44">
        <f t="shared" si="9"/>
        <v>45672</v>
      </c>
      <c r="S17" s="46">
        <f t="shared" si="9"/>
        <v>45673</v>
      </c>
      <c r="T17" s="44">
        <f t="shared" si="9"/>
        <v>45674</v>
      </c>
      <c r="U17" s="46">
        <f t="shared" si="10"/>
        <v>45676</v>
      </c>
      <c r="V17" s="44">
        <f t="shared" si="11"/>
        <v>45677</v>
      </c>
      <c r="W17" s="46">
        <f t="shared" si="12"/>
        <v>45679</v>
      </c>
      <c r="X17" s="44">
        <f t="shared" si="13"/>
        <v>45680</v>
      </c>
      <c r="Y17" s="47">
        <f t="shared" si="14"/>
        <v>45684</v>
      </c>
      <c r="Z17" s="1"/>
      <c r="AA17" s="27"/>
    </row>
    <row r="18" spans="1:27" ht="27" customHeight="1">
      <c r="A18" s="26"/>
      <c r="B18" s="34"/>
      <c r="C18" s="89">
        <v>51</v>
      </c>
      <c r="D18" s="90" t="s">
        <v>52</v>
      </c>
      <c r="E18" s="91" t="s">
        <v>53</v>
      </c>
      <c r="F18" s="92" t="s">
        <v>43</v>
      </c>
      <c r="G18" s="93">
        <v>45646</v>
      </c>
      <c r="H18" s="82">
        <f t="shared" si="0"/>
        <v>45648</v>
      </c>
      <c r="I18" s="94">
        <f t="shared" si="15"/>
        <v>45638</v>
      </c>
      <c r="J18" s="95">
        <f t="shared" si="16"/>
        <v>45642</v>
      </c>
      <c r="K18" s="96">
        <f t="shared" si="3"/>
        <v>45643</v>
      </c>
      <c r="L18" s="97">
        <f t="shared" si="4"/>
        <v>45665</v>
      </c>
      <c r="M18" s="98">
        <f t="shared" si="5"/>
        <v>45670</v>
      </c>
      <c r="N18" s="97">
        <f t="shared" si="6"/>
        <v>45674</v>
      </c>
      <c r="O18" s="85">
        <f t="shared" si="7"/>
        <v>45675</v>
      </c>
      <c r="P18" s="97">
        <f t="shared" si="7"/>
        <v>45676</v>
      </c>
      <c r="Q18" s="85">
        <f t="shared" si="8"/>
        <v>45678</v>
      </c>
      <c r="R18" s="97">
        <f t="shared" si="9"/>
        <v>45679</v>
      </c>
      <c r="S18" s="85">
        <f t="shared" si="9"/>
        <v>45680</v>
      </c>
      <c r="T18" s="97">
        <f t="shared" si="9"/>
        <v>45681</v>
      </c>
      <c r="U18" s="85">
        <f t="shared" si="10"/>
        <v>45683</v>
      </c>
      <c r="V18" s="97">
        <f t="shared" si="11"/>
        <v>45684</v>
      </c>
      <c r="W18" s="85">
        <f t="shared" si="12"/>
        <v>45686</v>
      </c>
      <c r="X18" s="97">
        <f t="shared" si="13"/>
        <v>45687</v>
      </c>
      <c r="Y18" s="99">
        <f t="shared" si="14"/>
        <v>45691</v>
      </c>
      <c r="Z18" s="1"/>
      <c r="AA18" s="1"/>
    </row>
    <row r="19" spans="1:27" ht="21.75" customHeight="1" thickBot="1">
      <c r="A19" s="1"/>
      <c r="B19" s="101"/>
      <c r="C19" s="75">
        <v>52</v>
      </c>
      <c r="D19" s="63"/>
      <c r="E19" s="64"/>
      <c r="F19" s="65"/>
      <c r="G19" s="66"/>
      <c r="H19" s="67"/>
      <c r="I19" s="68"/>
      <c r="J19" s="69"/>
      <c r="K19" s="70"/>
      <c r="L19" s="71"/>
      <c r="M19" s="72"/>
      <c r="N19" s="71"/>
      <c r="O19" s="73"/>
      <c r="P19" s="71"/>
      <c r="Q19" s="73"/>
      <c r="R19" s="71"/>
      <c r="S19" s="73"/>
      <c r="T19" s="71"/>
      <c r="U19" s="73"/>
      <c r="V19" s="71"/>
      <c r="W19" s="73"/>
      <c r="X19" s="71"/>
      <c r="Y19" s="74"/>
      <c r="Z19" s="1"/>
      <c r="AA19" s="1"/>
    </row>
    <row r="20" spans="1:27" ht="21.75" customHeight="1">
      <c r="A20" s="1"/>
      <c r="B20" s="76"/>
      <c r="C20" s="77"/>
      <c r="D20" s="78"/>
      <c r="E20" s="79"/>
      <c r="F20" s="80"/>
      <c r="G20" s="81"/>
      <c r="H20" s="82"/>
      <c r="I20" s="83"/>
      <c r="J20" s="84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1"/>
      <c r="AA20" s="1"/>
    </row>
    <row r="21" spans="1:27" ht="21.75" customHeight="1">
      <c r="A21" s="1"/>
      <c r="B21" s="29" t="s">
        <v>30</v>
      </c>
      <c r="C21" s="29"/>
      <c r="D21" s="29"/>
      <c r="E21" s="3"/>
      <c r="F21" s="3"/>
      <c r="G21" s="29" t="s">
        <v>31</v>
      </c>
      <c r="H21" s="27"/>
      <c r="I21" s="2" t="s">
        <v>32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33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86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27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34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Y9:Y10"/>
    <mergeCell ref="Q9:Q10"/>
    <mergeCell ref="R9:R10"/>
    <mergeCell ref="S9:S10"/>
    <mergeCell ref="T9:T10"/>
    <mergeCell ref="N9:N10"/>
    <mergeCell ref="V9:V10"/>
    <mergeCell ref="W9:W10"/>
    <mergeCell ref="U9:U10"/>
    <mergeCell ref="X9:X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2024-11-11T23:40:38Z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