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winnie_szeto_transco\Desktop\"/>
    </mc:Choice>
  </mc:AlternateContent>
  <xr:revisionPtr revIDLastSave="0" documentId="13_ncr:1_{68512BA1-0250-483A-A69A-1B151CC920B2}" xr6:coauthVersionLast="47" xr6:coauthVersionMax="47" xr10:uidLastSave="{00000000-0000-0000-0000-000000000000}"/>
  <bookViews>
    <workbookView xWindow="3225" yWindow="705" windowWidth="25635" windowHeight="13725" xr2:uid="{00000000-000D-0000-FFFF-FFFF00000000}"/>
  </bookViews>
  <sheets>
    <sheet name="SMZ,YOK,TYO-S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N19" i="1"/>
  <c r="M19" i="1"/>
  <c r="L19" i="1"/>
  <c r="N18" i="1"/>
  <c r="M18" i="1"/>
  <c r="L18" i="1"/>
  <c r="K18" i="1"/>
  <c r="N17" i="1"/>
  <c r="M17" i="1"/>
  <c r="L17" i="1"/>
  <c r="K17" i="1"/>
  <c r="J17" i="1"/>
  <c r="I17" i="1"/>
  <c r="N16" i="1"/>
  <c r="L16" i="1"/>
  <c r="M16" i="1" s="1"/>
  <c r="K16" i="1"/>
  <c r="J16" i="1"/>
  <c r="I16" i="1"/>
  <c r="M15" i="1"/>
  <c r="L15" i="1"/>
  <c r="N15" i="1" s="1"/>
  <c r="K15" i="1"/>
  <c r="J15" i="1"/>
  <c r="I15" i="1"/>
  <c r="N13" i="1"/>
  <c r="M13" i="1"/>
  <c r="L13" i="1"/>
  <c r="K13" i="1"/>
  <c r="N12" i="1"/>
  <c r="K12" i="1"/>
  <c r="J12" i="1"/>
  <c r="I12" i="1"/>
  <c r="L11" i="1"/>
  <c r="N11" i="1" s="1"/>
  <c r="K11" i="1"/>
  <c r="J11" i="1"/>
  <c r="I11" i="1"/>
  <c r="M11" i="1" l="1"/>
  <c r="M12" i="1"/>
</calcChain>
</file>

<file path=xl/sharedStrings.xml><?xml version="1.0" encoding="utf-8"?>
<sst xmlns="http://schemas.openxmlformats.org/spreadsheetml/2006/main" count="69" uniqueCount="54">
  <si>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</si>
  <si>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</si>
  <si>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</si>
  <si>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</si>
  <si>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</si>
  <si>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</si>
  <si>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</si>
  <si>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</si>
  <si>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</si>
  <si>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</si>
  <si>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</si>
  <si>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</si>
  <si>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</si>
  <si>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</si>
  <si>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</si>
  <si>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</si>
  <si>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</si>
  <si>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</si>
  <si>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</si>
  <si>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</si>
  <si>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</si>
  <si>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</si>
  <si>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</si>
  <si>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</si>
  <si>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</si>
  <si>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</si>
  <si>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</si>
  <si>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</si>
  <si>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</si>
  <si>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</si>
  <si>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</si>
  <si>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</si>
  <si>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MOL PREMIUM</t>
    <phoneticPr fontId="4"/>
  </si>
  <si>
    <t>YM COSMOS</t>
    <phoneticPr fontId="4"/>
  </si>
  <si>
    <t>HYUNDAI FORWARD</t>
    <phoneticPr fontId="4"/>
  </si>
  <si>
    <t>098E</t>
    <phoneticPr fontId="4"/>
  </si>
  <si>
    <t>085E</t>
    <phoneticPr fontId="4"/>
  </si>
  <si>
    <t>185E</t>
    <phoneticPr fontId="4"/>
  </si>
  <si>
    <t>*08/07</t>
    <phoneticPr fontId="4"/>
  </si>
  <si>
    <t>*08/08</t>
    <phoneticPr fontId="4"/>
  </si>
  <si>
    <t>NO SERVICE</t>
    <phoneticPr fontId="4"/>
  </si>
  <si>
    <t>SEATTLE BRIDGE</t>
    <phoneticPr fontId="4"/>
  </si>
  <si>
    <t>164E</t>
    <phoneticPr fontId="4"/>
  </si>
  <si>
    <t>CORNEILLE</t>
    <phoneticPr fontId="4"/>
  </si>
  <si>
    <t xml:space="preserve">008E </t>
    <phoneticPr fontId="4"/>
  </si>
  <si>
    <t>SAN DIEGO BRIDGE</t>
    <phoneticPr fontId="4"/>
  </si>
  <si>
    <t>077E</t>
    <phoneticPr fontId="4"/>
  </si>
  <si>
    <t>086E</t>
    <phoneticPr fontId="4"/>
  </si>
  <si>
    <t>*09/11</t>
    <phoneticPr fontId="4"/>
  </si>
  <si>
    <t>*09/12</t>
    <phoneticPr fontId="4"/>
  </si>
  <si>
    <t>186E</t>
    <phoneticPr fontId="4"/>
  </si>
  <si>
    <t>*09/18</t>
    <phoneticPr fontId="4"/>
  </si>
  <si>
    <t>*09/19</t>
    <phoneticPr fontId="4"/>
  </si>
  <si>
    <t>*09/22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</si>
</sst>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1" fillId="0" borderId="3" xfId="1" quotePrefix="1" applyFont="1" applyBorder="1" applyAlignment="1" applyProtection="1">
      <alignment horizontal="center" vertical="center"/>
      <protection locked="0"/>
    </xf>
    <xf numFmtId="49" fontId="21" fillId="0" borderId="4" xfId="1" applyNumberFormat="1" applyFont="1" applyBorder="1" applyAlignment="1" applyProtection="1">
      <alignment horizontal="center" vertical="center"/>
      <protection locked="0"/>
    </xf>
    <xf numFmtId="165" fontId="20" fillId="0" borderId="5" xfId="1" applyNumberFormat="1" applyFont="1" applyBorder="1" applyAlignment="1" applyProtection="1">
      <alignment horizontal="right" vertical="center"/>
      <protection locked="0"/>
    </xf>
    <xf numFmtId="168" fontId="20" fillId="0" borderId="4" xfId="1" applyNumberFormat="1" applyFont="1" applyBorder="1" applyAlignment="1" applyProtection="1">
      <alignment horizontal="left" vertical="center"/>
      <protection locked="0"/>
    </xf>
    <xf numFmtId="0" fontId="21" fillId="0" borderId="6" xfId="1" applyFont="1" applyBorder="1" applyAlignment="1" applyProtection="1">
      <alignment horizontal="center" vertical="center"/>
      <protection locked="0"/>
    </xf>
    <xf numFmtId="49" fontId="29" fillId="3" borderId="7" xfId="1" applyNumberFormat="1" applyFont="1" applyFill="1" applyBorder="1" applyAlignment="1">
      <alignment horizontal="center" vertical="center"/>
    </xf>
    <xf numFmtId="49" fontId="29" fillId="3" borderId="8" xfId="1" applyNumberFormat="1" applyFont="1" applyFill="1" applyBorder="1" applyAlignment="1">
      <alignment horizontal="center" vertical="center"/>
    </xf>
    <xf numFmtId="0" fontId="29" fillId="3" borderId="10" xfId="1" applyFont="1" applyFill="1" applyBorder="1" applyAlignment="1" applyProtection="1">
      <alignment horizontal="center" vertical="center"/>
      <protection locked="0"/>
    </xf>
    <xf numFmtId="0" fontId="29" fillId="5" borderId="13" xfId="1" applyFont="1" applyFill="1" applyBorder="1" applyAlignment="1" applyProtection="1">
      <alignment horizontal="center" vertical="center"/>
      <protection locked="0"/>
    </xf>
    <xf numFmtId="49" fontId="29" fillId="3" borderId="14" xfId="1" applyNumberFormat="1" applyFont="1" applyFill="1" applyBorder="1" applyAlignment="1">
      <alignment horizontal="center"/>
    </xf>
    <xf numFmtId="49" fontId="29" fillId="3" borderId="15" xfId="1" applyNumberFormat="1" applyFont="1" applyFill="1" applyBorder="1" applyAlignment="1">
      <alignment horizontal="center"/>
    </xf>
    <xf numFmtId="0" fontId="29" fillId="4" borderId="19" xfId="1" applyFont="1" applyFill="1" applyBorder="1" applyAlignment="1" applyProtection="1">
      <alignment horizontal="center" vertical="center" wrapText="1"/>
      <protection locked="0"/>
    </xf>
    <xf numFmtId="0" fontId="29" fillId="4" borderId="20" xfId="1" applyFont="1" applyFill="1" applyBorder="1" applyAlignment="1" applyProtection="1">
      <alignment horizontal="center" vertical="center" wrapText="1"/>
      <protection locked="0"/>
    </xf>
    <xf numFmtId="0" fontId="29" fillId="4" borderId="21" xfId="1" applyFont="1" applyFill="1" applyBorder="1" applyAlignment="1" applyProtection="1">
      <alignment horizontal="center" vertical="center" wrapText="1"/>
      <protection locked="0"/>
    </xf>
    <xf numFmtId="49" fontId="29" fillId="3" borderId="23" xfId="1" applyNumberFormat="1" applyFont="1" applyFill="1" applyBorder="1" applyAlignment="1">
      <alignment horizontal="center"/>
    </xf>
    <xf numFmtId="49" fontId="29" fillId="3" borderId="24" xfId="1" applyNumberFormat="1" applyFont="1" applyFill="1" applyBorder="1" applyAlignment="1">
      <alignment horizontal="center"/>
    </xf>
    <xf numFmtId="0" fontId="29" fillId="4" borderId="24" xfId="1" applyFont="1" applyFill="1" applyBorder="1" applyAlignment="1" applyProtection="1">
      <alignment horizontal="center" vertical="center" wrapText="1"/>
      <protection locked="0"/>
    </xf>
    <xf numFmtId="0" fontId="29" fillId="4" borderId="25" xfId="1" applyFont="1" applyFill="1" applyBorder="1" applyAlignment="1" applyProtection="1">
      <alignment horizontal="center" vertical="center" wrapText="1"/>
      <protection locked="0"/>
    </xf>
    <xf numFmtId="0" fontId="29" fillId="4" borderId="28" xfId="1" applyFont="1" applyFill="1" applyBorder="1" applyAlignment="1" applyProtection="1">
      <alignment horizontal="center" vertical="center" wrapText="1"/>
      <protection locked="0"/>
    </xf>
    <xf numFmtId="0" fontId="21" fillId="0" borderId="3" xfId="1" applyFont="1" applyBorder="1" applyAlignment="1" applyProtection="1">
      <alignment horizontal="left" vertical="center"/>
      <protection locked="0"/>
    </xf>
    <xf numFmtId="165" fontId="21" fillId="0" borderId="3" xfId="1" quotePrefix="1" applyNumberFormat="1" applyFont="1" applyBorder="1" applyAlignment="1" applyProtection="1">
      <alignment horizontal="center" vertical="center"/>
      <protection locked="0"/>
    </xf>
    <xf numFmtId="165" fontId="21" fillId="0" borderId="32" xfId="1" quotePrefix="1" applyNumberFormat="1" applyFont="1" applyBorder="1" applyAlignment="1" applyProtection="1">
      <alignment horizontal="center" vertical="center"/>
      <protection locked="0"/>
    </xf>
    <xf numFmtId="165" fontId="20" fillId="0" borderId="33" xfId="1" applyNumberFormat="1" applyFont="1" applyBorder="1" applyAlignment="1" applyProtection="1">
      <alignment horizontal="center" vertical="center"/>
      <protection locked="0"/>
    </xf>
    <xf numFmtId="165" fontId="21" fillId="0" borderId="33" xfId="1" applyNumberFormat="1" applyFont="1" applyBorder="1" applyAlignment="1" applyProtection="1">
      <alignment horizontal="center" vertical="center"/>
      <protection locked="0"/>
    </xf>
    <xf numFmtId="165" fontId="21" fillId="0" borderId="34" xfId="1" quotePrefix="1" applyNumberFormat="1" applyFont="1" applyBorder="1" applyAlignment="1" applyProtection="1">
      <alignment horizontal="center" vertical="center"/>
      <protection locked="0"/>
    </xf>
    <xf numFmtId="165" fontId="28" fillId="0" borderId="3" xfId="1" quotePrefix="1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165" fontId="28" fillId="0" borderId="34" xfId="1" quotePrefix="1" applyNumberFormat="1" applyFont="1" applyBorder="1" applyAlignment="1" applyProtection="1">
      <alignment horizontal="center" vertical="center"/>
      <protection locked="0"/>
    </xf>
    <xf numFmtId="0" fontId="21" fillId="6" borderId="36" xfId="1" applyFont="1" applyFill="1" applyBorder="1" applyProtection="1">
      <alignment vertical="center"/>
      <protection locked="0"/>
    </xf>
    <xf numFmtId="0" fontId="21" fillId="6" borderId="37" xfId="1" applyFont="1" applyFill="1" applyBorder="1" applyProtection="1">
      <alignment vertical="center"/>
      <protection locked="0"/>
    </xf>
    <xf numFmtId="0" fontId="20" fillId="0" borderId="38" xfId="1" applyFont="1" applyBorder="1" applyAlignment="1" applyProtection="1">
      <alignment horizontal="center" vertical="center"/>
      <protection locked="0"/>
    </xf>
    <xf numFmtId="0" fontId="21" fillId="0" borderId="38" xfId="1" applyFont="1" applyBorder="1" applyAlignment="1" applyProtection="1">
      <alignment horizontal="left" vertical="center"/>
      <protection locked="0"/>
    </xf>
    <xf numFmtId="0" fontId="21" fillId="0" borderId="38" xfId="1" quotePrefix="1" applyFont="1" applyBorder="1" applyAlignment="1" applyProtection="1">
      <alignment horizontal="center" vertical="center"/>
      <protection locked="0"/>
    </xf>
    <xf numFmtId="49" fontId="21" fillId="0" borderId="39" xfId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right" vertical="center"/>
      <protection locked="0"/>
    </xf>
    <xf numFmtId="168" fontId="20" fillId="0" borderId="39" xfId="1" applyNumberFormat="1" applyFont="1" applyBorder="1" applyAlignment="1" applyProtection="1">
      <alignment horizontal="left" vertical="center"/>
      <protection locked="0"/>
    </xf>
    <xf numFmtId="165" fontId="20" fillId="0" borderId="42" xfId="1" applyNumberFormat="1" applyFont="1" applyBorder="1" applyAlignment="1" applyProtection="1">
      <alignment horizontal="center" vertical="center"/>
      <protection locked="0"/>
    </xf>
    <xf numFmtId="165" fontId="21" fillId="0" borderId="42" xfId="1" applyNumberFormat="1" applyFont="1" applyBorder="1" applyAlignment="1" applyProtection="1">
      <alignment horizontal="center" vertical="center"/>
      <protection locked="0"/>
    </xf>
    <xf numFmtId="0" fontId="21" fillId="6" borderId="35" xfId="1" applyFont="1" applyFill="1" applyBorder="1" applyAlignment="1" applyProtection="1">
      <alignment horizontal="center" vertical="center"/>
      <protection locked="0"/>
    </xf>
    <xf numFmtId="0" fontId="21" fillId="6" borderId="36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/>
    </xf>
    <xf numFmtId="0" fontId="29" fillId="3" borderId="16" xfId="1" applyFont="1" applyFill="1" applyBorder="1" applyAlignment="1">
      <alignment horizontal="center" vertical="center" wrapText="1"/>
    </xf>
    <xf numFmtId="0" fontId="29" fillId="3" borderId="25" xfId="1" applyFont="1" applyFill="1" applyBorder="1" applyAlignment="1">
      <alignment horizontal="center" vertical="center" wrapText="1"/>
    </xf>
    <xf numFmtId="49" fontId="29" fillId="3" borderId="9" xfId="1" applyNumberFormat="1" applyFont="1" applyFill="1" applyBorder="1" applyAlignment="1">
      <alignment horizontal="center" vertical="center" wrapText="1"/>
    </xf>
    <xf numFmtId="49" fontId="29" fillId="3" borderId="16" xfId="1" applyNumberFormat="1" applyFont="1" applyFill="1" applyBorder="1" applyAlignment="1">
      <alignment horizontal="center" vertical="center" wrapText="1"/>
    </xf>
    <xf numFmtId="49" fontId="29" fillId="3" borderId="25" xfId="1" applyNumberFormat="1" applyFont="1" applyFill="1" applyBorder="1" applyAlignment="1">
      <alignment horizontal="center" vertical="center" wrapText="1"/>
    </xf>
    <xf numFmtId="49" fontId="29" fillId="3" borderId="30" xfId="1" applyNumberFormat="1" applyFont="1" applyFill="1" applyBorder="1" applyAlignment="1">
      <alignment horizontal="center" vertical="center" wrapText="1"/>
    </xf>
    <xf numFmtId="49" fontId="29" fillId="3" borderId="31" xfId="1" applyNumberFormat="1" applyFont="1" applyFill="1" applyBorder="1" applyAlignment="1">
      <alignment horizontal="center" vertical="center" wrapText="1"/>
    </xf>
    <xf numFmtId="49" fontId="29" fillId="3" borderId="28" xfId="1" applyNumberFormat="1" applyFont="1" applyFill="1" applyBorder="1" applyAlignment="1">
      <alignment horizontal="center" vertical="center" wrapText="1"/>
    </xf>
    <xf numFmtId="0" fontId="29" fillId="4" borderId="10" xfId="1" applyFont="1" applyFill="1" applyBorder="1" applyAlignment="1" applyProtection="1">
      <alignment horizontal="center" vertical="center"/>
      <protection locked="0"/>
    </xf>
    <xf numFmtId="0" fontId="29" fillId="4" borderId="12" xfId="1" applyFont="1" applyFill="1" applyBorder="1" applyAlignment="1" applyProtection="1">
      <alignment horizontal="center" vertical="center"/>
      <protection locked="0"/>
    </xf>
    <xf numFmtId="0" fontId="29" fillId="4" borderId="11" xfId="1" applyFont="1" applyFill="1" applyBorder="1" applyAlignment="1" applyProtection="1">
      <alignment horizontal="center" vertical="center"/>
      <protection locked="0"/>
    </xf>
    <xf numFmtId="0" fontId="29" fillId="3" borderId="22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/>
    </xf>
    <xf numFmtId="0" fontId="29" fillId="5" borderId="22" xfId="9" applyFont="1" applyFill="1" applyBorder="1" applyAlignment="1" applyProtection="1">
      <alignment horizontal="center" vertical="center" wrapText="1"/>
      <protection locked="0"/>
    </xf>
    <xf numFmtId="0" fontId="29" fillId="5" borderId="29" xfId="9" applyFont="1" applyFill="1" applyBorder="1" applyAlignment="1" applyProtection="1">
      <alignment horizontal="center" vertical="center" wrapText="1"/>
      <protection locked="0"/>
    </xf>
    <xf numFmtId="0" fontId="29" fillId="3" borderId="10" xfId="1" applyFont="1" applyFill="1" applyBorder="1" applyAlignment="1">
      <alignment horizontal="center" vertical="center"/>
    </xf>
    <xf numFmtId="0" fontId="29" fillId="3" borderId="11" xfId="1" applyFont="1" applyFill="1" applyBorder="1" applyAlignment="1">
      <alignment horizontal="center" vertical="center"/>
    </xf>
    <xf numFmtId="0" fontId="29" fillId="3" borderId="17" xfId="1" applyFont="1" applyFill="1" applyBorder="1" applyAlignment="1" applyProtection="1">
      <alignment horizontal="center" vertical="center" wrapText="1"/>
      <protection locked="0"/>
    </xf>
    <xf numFmtId="0" fontId="29" fillId="3" borderId="18" xfId="1" applyFont="1" applyFill="1" applyBorder="1" applyAlignment="1" applyProtection="1">
      <alignment horizontal="center" vertical="center" wrapText="1"/>
      <protection locked="0"/>
    </xf>
    <xf numFmtId="0" fontId="29" fillId="3" borderId="27" xfId="1" applyFont="1" applyFill="1" applyBorder="1" applyAlignment="1" applyProtection="1">
      <alignment horizontal="center" vertical="center" wrapText="1"/>
      <protection locked="0"/>
    </xf>
    <xf numFmtId="0" fontId="29" fillId="3" borderId="26" xfId="1" applyFont="1" applyFill="1" applyBorder="1" applyAlignment="1" applyProtection="1">
      <alignment horizontal="center" vertical="center" wrapText="1"/>
      <protection locked="0"/>
    </xf>
    <xf numFmtId="165" fontId="28" fillId="0" borderId="40" xfId="1" quotePrefix="1" applyNumberFormat="1" applyFont="1" applyBorder="1" applyAlignment="1" applyProtection="1">
      <alignment horizontal="center" vertical="center"/>
      <protection locked="0"/>
    </xf>
    <xf numFmtId="165" fontId="28" fillId="0" borderId="38" xfId="1" quotePrefix="1" applyNumberFormat="1" applyFont="1" applyBorder="1" applyAlignment="1" applyProtection="1">
      <alignment horizontal="center" vertical="center"/>
      <protection locked="0"/>
    </xf>
    <xf numFmtId="165" fontId="28" fillId="0" borderId="41" xfId="1" quotePrefix="1" applyNumberFormat="1" applyFont="1" applyBorder="1" applyAlignment="1" applyProtection="1">
      <alignment horizontal="center" vertical="center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zoomScale="82" zoomScaleNormal="82" workbookViewId="0">
      <selection activeCell="N3" sqref="N3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93"/>
      <c r="E1" s="94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5" t="s">
        <v>0</v>
      </c>
      <c r="C2" s="94"/>
      <c r="D2" s="94"/>
      <c r="E2" s="94"/>
      <c r="F2" s="94"/>
      <c r="G2" s="94"/>
      <c r="H2" s="94"/>
      <c r="I2" s="94"/>
      <c r="J2" s="94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4"/>
      <c r="C3" s="94"/>
      <c r="D3" s="94"/>
      <c r="E3" s="94"/>
      <c r="F3" s="94"/>
      <c r="G3" s="94"/>
      <c r="H3" s="94"/>
      <c r="I3" s="94"/>
      <c r="J3" s="94"/>
      <c r="K3" s="4"/>
      <c r="N3" s="8">
        <v>45873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96"/>
      <c r="N4" s="94"/>
      <c r="O4" s="94"/>
      <c r="P4" s="94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8"/>
      <c r="C8" s="59"/>
      <c r="D8" s="97" t="s">
        <v>19</v>
      </c>
      <c r="E8" s="100" t="s">
        <v>20</v>
      </c>
      <c r="F8" s="103" t="s">
        <v>21</v>
      </c>
      <c r="G8" s="113" t="s">
        <v>22</v>
      </c>
      <c r="H8" s="114"/>
      <c r="I8" s="106" t="s">
        <v>23</v>
      </c>
      <c r="J8" s="107"/>
      <c r="K8" s="108"/>
      <c r="L8" s="60" t="s">
        <v>24</v>
      </c>
      <c r="M8" s="61" t="s">
        <v>24</v>
      </c>
      <c r="N8" s="61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2"/>
      <c r="C9" s="63"/>
      <c r="D9" s="98"/>
      <c r="E9" s="101"/>
      <c r="F9" s="104"/>
      <c r="G9" s="115" t="s">
        <v>25</v>
      </c>
      <c r="H9" s="116"/>
      <c r="I9" s="64" t="s">
        <v>26</v>
      </c>
      <c r="J9" s="65" t="s">
        <v>27</v>
      </c>
      <c r="K9" s="66" t="s">
        <v>25</v>
      </c>
      <c r="L9" s="109" t="s">
        <v>28</v>
      </c>
      <c r="M9" s="111" t="s">
        <v>29</v>
      </c>
      <c r="N9" s="111" t="s">
        <v>30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7"/>
      <c r="C10" s="68" t="s">
        <v>3</v>
      </c>
      <c r="D10" s="99"/>
      <c r="E10" s="102"/>
      <c r="F10" s="105"/>
      <c r="G10" s="117"/>
      <c r="H10" s="118"/>
      <c r="I10" s="69" t="s">
        <v>31</v>
      </c>
      <c r="J10" s="70" t="s">
        <v>27</v>
      </c>
      <c r="K10" s="71" t="s">
        <v>25</v>
      </c>
      <c r="L10" s="110"/>
      <c r="M10" s="112"/>
      <c r="N10" s="11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31</v>
      </c>
      <c r="D11" s="72" t="s">
        <v>32</v>
      </c>
      <c r="E11" s="53" t="s">
        <v>36</v>
      </c>
      <c r="F11" s="54" t="s">
        <v>18</v>
      </c>
      <c r="G11" s="55">
        <v>45872</v>
      </c>
      <c r="H11" s="56">
        <v>45874</v>
      </c>
      <c r="I11" s="77">
        <f t="shared" ref="I11:I12" si="0">WORKDAY(G11,-6)</f>
        <v>45863</v>
      </c>
      <c r="J11" s="73">
        <f t="shared" ref="J11:J12" si="1">WORKDAY(G11,-5)</f>
        <v>45866</v>
      </c>
      <c r="K11" s="74">
        <f t="shared" ref="K11:K13" si="2">WORKDAY(G11,-4)</f>
        <v>45867</v>
      </c>
      <c r="L11" s="75">
        <f t="shared" ref="L11:L13" si="3">H11+11</f>
        <v>45885</v>
      </c>
      <c r="M11" s="76">
        <f t="shared" ref="M11:M13" si="4">L11+3</f>
        <v>45888</v>
      </c>
      <c r="N11" s="76">
        <f t="shared" ref="N11:N13" si="5">L11+6</f>
        <v>45891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52">
        <v>32</v>
      </c>
      <c r="D12" s="72" t="s">
        <v>33</v>
      </c>
      <c r="E12" s="53" t="s">
        <v>37</v>
      </c>
      <c r="F12" s="54" t="s">
        <v>18</v>
      </c>
      <c r="G12" s="55">
        <v>45879</v>
      </c>
      <c r="H12" s="56">
        <v>45883</v>
      </c>
      <c r="I12" s="77">
        <f t="shared" si="0"/>
        <v>45870</v>
      </c>
      <c r="J12" s="73">
        <f t="shared" si="1"/>
        <v>45873</v>
      </c>
      <c r="K12" s="74">
        <f t="shared" si="2"/>
        <v>45874</v>
      </c>
      <c r="L12" s="75">
        <f>H12+12</f>
        <v>45895</v>
      </c>
      <c r="M12" s="76">
        <f t="shared" si="4"/>
        <v>45898</v>
      </c>
      <c r="N12" s="76">
        <f t="shared" si="5"/>
        <v>45901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52">
        <v>33</v>
      </c>
      <c r="D13" s="72" t="s">
        <v>41</v>
      </c>
      <c r="E13" s="53" t="s">
        <v>35</v>
      </c>
      <c r="F13" s="54" t="s">
        <v>18</v>
      </c>
      <c r="G13" s="55">
        <v>45886</v>
      </c>
      <c r="H13" s="56">
        <v>45886</v>
      </c>
      <c r="I13" s="80" t="s">
        <v>38</v>
      </c>
      <c r="J13" s="78" t="s">
        <v>39</v>
      </c>
      <c r="K13" s="74">
        <f t="shared" si="2"/>
        <v>45881</v>
      </c>
      <c r="L13" s="75">
        <f t="shared" si="3"/>
        <v>45897</v>
      </c>
      <c r="M13" s="76">
        <f t="shared" si="4"/>
        <v>45900</v>
      </c>
      <c r="N13" s="76">
        <f t="shared" si="5"/>
        <v>45903</v>
      </c>
      <c r="O13" s="18"/>
      <c r="P13" s="79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52">
        <v>34</v>
      </c>
      <c r="D14" s="91" t="s">
        <v>40</v>
      </c>
      <c r="E14" s="92"/>
      <c r="F14" s="92"/>
      <c r="G14" s="92"/>
      <c r="H14" s="92"/>
      <c r="I14" s="81"/>
      <c r="J14" s="81"/>
      <c r="K14" s="81"/>
      <c r="L14" s="81"/>
      <c r="M14" s="81"/>
      <c r="N14" s="82"/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35</v>
      </c>
      <c r="D15" s="72" t="s">
        <v>34</v>
      </c>
      <c r="E15" s="53" t="s">
        <v>42</v>
      </c>
      <c r="F15" s="54" t="s">
        <v>18</v>
      </c>
      <c r="G15" s="55">
        <v>45900</v>
      </c>
      <c r="H15" s="56">
        <v>45900</v>
      </c>
      <c r="I15" s="77">
        <f t="shared" ref="I15:I17" si="6">WORKDAY(G15,-6)</f>
        <v>45891</v>
      </c>
      <c r="J15" s="73">
        <f t="shared" ref="J15:J17" si="7">WORKDAY(G15,-5)</f>
        <v>45894</v>
      </c>
      <c r="K15" s="74">
        <f t="shared" ref="K15:K18" si="8">WORKDAY(G15,-4)</f>
        <v>45895</v>
      </c>
      <c r="L15" s="75">
        <f t="shared" ref="L15:L19" si="9">H15+11</f>
        <v>45911</v>
      </c>
      <c r="M15" s="76">
        <f t="shared" ref="M15:M19" si="10">L15+3</f>
        <v>45914</v>
      </c>
      <c r="N15" s="76">
        <f t="shared" ref="N15:N19" si="11">L15+6</f>
        <v>45917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36</v>
      </c>
      <c r="D16" s="72" t="s">
        <v>43</v>
      </c>
      <c r="E16" s="53" t="s">
        <v>44</v>
      </c>
      <c r="F16" s="54" t="s">
        <v>18</v>
      </c>
      <c r="G16" s="55">
        <v>45907</v>
      </c>
      <c r="H16" s="56">
        <v>45907</v>
      </c>
      <c r="I16" s="77">
        <f t="shared" si="6"/>
        <v>45898</v>
      </c>
      <c r="J16" s="73">
        <f t="shared" si="7"/>
        <v>45901</v>
      </c>
      <c r="K16" s="74">
        <f t="shared" si="8"/>
        <v>45902</v>
      </c>
      <c r="L16" s="75">
        <f t="shared" si="9"/>
        <v>45918</v>
      </c>
      <c r="M16" s="76">
        <f t="shared" si="10"/>
        <v>45921</v>
      </c>
      <c r="N16" s="76">
        <f t="shared" si="11"/>
        <v>45924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52">
        <v>37</v>
      </c>
      <c r="D17" s="72" t="s">
        <v>45</v>
      </c>
      <c r="E17" s="53" t="s">
        <v>46</v>
      </c>
      <c r="F17" s="54" t="s">
        <v>18</v>
      </c>
      <c r="G17" s="55">
        <v>45914</v>
      </c>
      <c r="H17" s="56">
        <v>45914</v>
      </c>
      <c r="I17" s="77">
        <f t="shared" si="6"/>
        <v>45905</v>
      </c>
      <c r="J17" s="73">
        <f t="shared" si="7"/>
        <v>45908</v>
      </c>
      <c r="K17" s="74">
        <f t="shared" si="8"/>
        <v>45909</v>
      </c>
      <c r="L17" s="75">
        <f t="shared" si="9"/>
        <v>45925</v>
      </c>
      <c r="M17" s="76">
        <f t="shared" si="10"/>
        <v>45928</v>
      </c>
      <c r="N17" s="76">
        <f t="shared" si="11"/>
        <v>45931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52">
        <v>38</v>
      </c>
      <c r="D18" s="72" t="s">
        <v>32</v>
      </c>
      <c r="E18" s="53" t="s">
        <v>47</v>
      </c>
      <c r="F18" s="54" t="s">
        <v>18</v>
      </c>
      <c r="G18" s="55">
        <v>45921</v>
      </c>
      <c r="H18" s="56">
        <v>45921</v>
      </c>
      <c r="I18" s="80" t="s">
        <v>48</v>
      </c>
      <c r="J18" s="78" t="s">
        <v>49</v>
      </c>
      <c r="K18" s="74">
        <f t="shared" si="8"/>
        <v>45916</v>
      </c>
      <c r="L18" s="75">
        <f t="shared" si="9"/>
        <v>45932</v>
      </c>
      <c r="M18" s="76">
        <f t="shared" si="10"/>
        <v>45935</v>
      </c>
      <c r="N18" s="76">
        <f t="shared" si="11"/>
        <v>45938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57"/>
      <c r="C19" s="83">
        <v>39</v>
      </c>
      <c r="D19" s="84" t="s">
        <v>33</v>
      </c>
      <c r="E19" s="85" t="s">
        <v>50</v>
      </c>
      <c r="F19" s="86" t="s">
        <v>18</v>
      </c>
      <c r="G19" s="87">
        <v>45928</v>
      </c>
      <c r="H19" s="88">
        <v>45928</v>
      </c>
      <c r="I19" s="119" t="s">
        <v>51</v>
      </c>
      <c r="J19" s="120" t="s">
        <v>52</v>
      </c>
      <c r="K19" s="121" t="s">
        <v>53</v>
      </c>
      <c r="L19" s="89">
        <f t="shared" si="9"/>
        <v>45939</v>
      </c>
      <c r="M19" s="90">
        <f t="shared" si="10"/>
        <v>45942</v>
      </c>
      <c r="N19" s="90">
        <f t="shared" si="11"/>
        <v>45945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3">
    <mergeCell ref="D1:E1"/>
    <mergeCell ref="B2:J3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  <mergeCell ref="D14:H14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winnie szeto</cp:lastModifiedBy>
  <dcterms:created xsi:type="dcterms:W3CDTF">2011-03-15T06:58:11Z</dcterms:created>
  <dcterms:modified xsi:type="dcterms:W3CDTF">2025-08-04T21:41:54Z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