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435E8B14-DFBD-4153-BF57-CEB59D15B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N18" i="1" l="1"/>
  <c r="M18" i="1"/>
  <c r="L18" i="1"/>
  <c r="K18" i="1"/>
  <c r="L17" i="1"/>
  <c r="N17" i="1" s="1"/>
  <c r="K17" i="1"/>
  <c r="J17" i="1"/>
  <c r="I17" i="1"/>
  <c r="L16" i="1"/>
  <c r="M16" i="1" s="1"/>
  <c r="K16" i="1"/>
  <c r="J16" i="1"/>
  <c r="I16" i="1"/>
  <c r="L15" i="1"/>
  <c r="N15" i="1" s="1"/>
  <c r="K15" i="1"/>
  <c r="J15" i="1"/>
  <c r="I15" i="1"/>
  <c r="L14" i="1"/>
  <c r="N14" i="1" s="1"/>
  <c r="N13" i="1"/>
  <c r="L13" i="1"/>
  <c r="M13" i="1" s="1"/>
  <c r="L12" i="1"/>
  <c r="M12" i="1" s="1"/>
  <c r="L11" i="1"/>
  <c r="N11" i="1" s="1"/>
  <c r="N16" i="1" l="1"/>
  <c r="M15" i="1"/>
  <c r="M17" i="1"/>
  <c r="N12" i="1"/>
  <c r="M14" i="1"/>
  <c r="M11" i="1"/>
</calcChain>
</file>

<file path=xl/sharedStrings.xml><?xml version="1.0" encoding="utf-8"?>
<sst xmlns="http://schemas.openxmlformats.org/spreadsheetml/2006/main" count="59" uniqueCount="48">
  <si>
    <t>DIRECT LCL to Seattle (from Shimizu/Yokohama/Tokyo)</t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</si>
  <si>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</si>
  <si>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</si>
  <si>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</si>
  <si>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</si>
  <si>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</si>
  <si>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</si>
  <si>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</si>
  <si>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</si>
  <si>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</si>
  <si>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</si>
  <si>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</si>
  <si>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TACOMA
</t>
  </si>
  <si>
    <t xml:space="preserve">SEATTLE
</t>
  </si>
  <si>
    <t xml:space="preserve">PORTLAND
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</si>
  <si>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</si>
  <si>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</si>
  <si>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</si>
  <si>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</si>
  <si>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</si>
  <si>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</si>
  <si>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</si>
  <si>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</si>
  <si>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</si>
  <si>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</si>
  <si>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</si>
  <si>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</si>
  <si>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</si>
  <si>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</si>
  <si>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</si>
  <si>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</si>
  <si>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MOL PREMIUM</t>
  </si>
  <si>
    <t>084E</t>
  </si>
  <si>
    <t>SAN DIEGO BRIDGE</t>
  </si>
  <si>
    <t>076E</t>
  </si>
  <si>
    <t>YM COSMOS</t>
  </si>
  <si>
    <t>184E</t>
  </si>
  <si>
    <t>YM PLUM</t>
  </si>
  <si>
    <t>189E</t>
  </si>
  <si>
    <t>PHOEBE</t>
    <phoneticPr fontId="4"/>
  </si>
  <si>
    <t>004E</t>
    <phoneticPr fontId="4"/>
  </si>
  <si>
    <t xml:space="preserve"> A VESSEL</t>
    <phoneticPr fontId="4"/>
  </si>
  <si>
    <t xml:space="preserve">CORNEILLE </t>
    <phoneticPr fontId="4"/>
  </si>
  <si>
    <t>007E</t>
    <phoneticPr fontId="4"/>
  </si>
  <si>
    <t>ONE MATRIX</t>
    <phoneticPr fontId="4"/>
  </si>
  <si>
    <t>098E</t>
    <phoneticPr fontId="4"/>
  </si>
  <si>
    <t>*07/17</t>
    <phoneticPr fontId="4"/>
  </si>
  <si>
    <t>*07/18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</si>
</sst>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1" fillId="0" borderId="21">
      <alignment vertical="center"/>
    </xf>
    <xf numFmtId="0" fontId="21" fillId="0" borderId="21"/>
    <xf numFmtId="0" fontId="28" fillId="0" borderId="21" applyNumberFormat="0" applyFill="0" applyBorder="0" applyAlignment="0" applyProtection="0">
      <alignment vertical="top"/>
      <protection locked="0"/>
    </xf>
    <xf numFmtId="0" fontId="21" fillId="0" borderId="21"/>
    <xf numFmtId="0" fontId="21" fillId="0" borderId="21">
      <alignment vertical="center"/>
    </xf>
    <xf numFmtId="0" fontId="27" fillId="0" borderId="21">
      <alignment vertical="center"/>
    </xf>
    <xf numFmtId="0" fontId="27" fillId="0" borderId="21">
      <alignment vertical="center"/>
    </xf>
    <xf numFmtId="0" fontId="27" fillId="0" borderId="21">
      <alignment vertical="center"/>
    </xf>
    <xf numFmtId="0" fontId="29" fillId="0" borderId="21" applyNumberFormat="0" applyFill="0" applyBorder="0" applyAlignment="0" applyProtection="0"/>
    <xf numFmtId="0" fontId="21" fillId="0" borderId="21">
      <alignment vertical="center"/>
    </xf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49" fontId="13" fillId="2" borderId="15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166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8" fillId="0" borderId="0" xfId="0" applyNumberFormat="1" applyFont="1"/>
    <xf numFmtId="14" fontId="20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3" fillId="0" borderId="22" xfId="1" applyFont="1" applyBorder="1" applyAlignment="1" applyProtection="1">
      <alignment horizontal="center" vertical="center"/>
      <protection locked="0"/>
    </xf>
    <xf numFmtId="0" fontId="23" fillId="0" borderId="25" xfId="1" applyFont="1" applyBorder="1" applyAlignment="1" applyProtection="1">
      <alignment horizontal="center" vertical="center"/>
      <protection locked="0"/>
    </xf>
    <xf numFmtId="165" fontId="22" fillId="0" borderId="21" xfId="1" applyNumberFormat="1" applyFont="1" applyAlignment="1" applyProtection="1">
      <alignment horizontal="center" vertical="center"/>
      <protection locked="0"/>
    </xf>
    <xf numFmtId="168" fontId="22" fillId="0" borderId="21" xfId="1" applyNumberFormat="1" applyFont="1" applyAlignment="1" applyProtection="1">
      <alignment horizontal="left" vertical="center"/>
      <protection locked="0"/>
    </xf>
    <xf numFmtId="165" fontId="23" fillId="0" borderId="21" xfId="1" quotePrefix="1" applyNumberFormat="1" applyFont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/>
    </xf>
    <xf numFmtId="49" fontId="23" fillId="0" borderId="21" xfId="1" applyNumberFormat="1" applyFont="1" applyAlignment="1" applyProtection="1">
      <alignment horizontal="center" vertical="center"/>
      <protection locked="0"/>
    </xf>
    <xf numFmtId="0" fontId="23" fillId="0" borderId="21" xfId="1" applyFont="1" applyAlignment="1" applyProtection="1">
      <alignment horizontal="left" vertical="center"/>
      <protection locked="0"/>
    </xf>
    <xf numFmtId="0" fontId="23" fillId="0" borderId="21" xfId="1" quotePrefix="1" applyFont="1" applyAlignment="1" applyProtection="1">
      <alignment horizontal="center" vertical="center"/>
      <protection locked="0"/>
    </xf>
    <xf numFmtId="0" fontId="22" fillId="0" borderId="21" xfId="1" applyFont="1" applyAlignment="1" applyProtection="1">
      <alignment horizontal="center" vertical="center"/>
      <protection locked="0"/>
    </xf>
    <xf numFmtId="165" fontId="23" fillId="0" borderId="21" xfId="1" applyNumberFormat="1" applyFont="1" applyAlignment="1" applyProtection="1">
      <alignment horizontal="center" vertical="center"/>
      <protection locked="0"/>
    </xf>
    <xf numFmtId="165" fontId="22" fillId="0" borderId="21" xfId="1" applyNumberFormat="1" applyFont="1" applyAlignment="1" applyProtection="1">
      <alignment horizontal="right" vertical="center"/>
      <protection locked="0"/>
    </xf>
    <xf numFmtId="0" fontId="22" fillId="0" borderId="23" xfId="1" applyFont="1" applyBorder="1" applyAlignment="1" applyProtection="1">
      <alignment horizontal="center" vertical="center"/>
      <protection locked="0"/>
    </xf>
    <xf numFmtId="0" fontId="23" fillId="0" borderId="23" xfId="1" applyFont="1" applyBorder="1" applyAlignment="1" applyProtection="1">
      <alignment horizontal="left" vertical="center"/>
      <protection locked="0"/>
    </xf>
    <xf numFmtId="0" fontId="23" fillId="0" borderId="23" xfId="1" quotePrefix="1" applyFont="1" applyBorder="1" applyAlignment="1" applyProtection="1">
      <alignment horizontal="center" vertical="center"/>
      <protection locked="0"/>
    </xf>
    <xf numFmtId="49" fontId="23" fillId="0" borderId="24" xfId="1" applyNumberFormat="1" applyFont="1" applyBorder="1" applyAlignment="1" applyProtection="1">
      <alignment horizontal="center" vertical="center"/>
      <protection locked="0"/>
    </xf>
    <xf numFmtId="165" fontId="22" fillId="0" borderId="25" xfId="1" applyNumberFormat="1" applyFont="1" applyBorder="1" applyAlignment="1" applyProtection="1">
      <alignment horizontal="right" vertical="center"/>
      <protection locked="0"/>
    </xf>
    <xf numFmtId="168" fontId="22" fillId="0" borderId="24" xfId="1" applyNumberFormat="1" applyFont="1" applyBorder="1" applyAlignment="1" applyProtection="1">
      <alignment horizontal="left" vertical="center"/>
      <protection locked="0"/>
    </xf>
    <xf numFmtId="165" fontId="23" fillId="0" borderId="26" xfId="1" quotePrefix="1" applyNumberFormat="1" applyFont="1" applyBorder="1" applyAlignment="1" applyProtection="1">
      <alignment horizontal="center" vertical="center"/>
      <protection locked="0"/>
    </xf>
    <xf numFmtId="165" fontId="22" fillId="0" borderId="27" xfId="1" applyNumberFormat="1" applyFont="1" applyBorder="1" applyAlignment="1" applyProtection="1">
      <alignment horizontal="center" vertical="center"/>
      <protection locked="0"/>
    </xf>
    <xf numFmtId="165" fontId="23" fillId="0" borderId="27" xfId="1" applyNumberFormat="1" applyFont="1" applyBorder="1" applyAlignment="1" applyProtection="1">
      <alignment horizontal="center" vertical="center"/>
      <protection locked="0"/>
    </xf>
    <xf numFmtId="0" fontId="22" fillId="0" borderId="28" xfId="1" applyFont="1" applyBorder="1" applyAlignment="1" applyProtection="1">
      <alignment horizontal="center" vertical="center"/>
      <protection locked="0"/>
    </xf>
    <xf numFmtId="0" fontId="23" fillId="0" borderId="28" xfId="1" quotePrefix="1" applyFont="1" applyBorder="1" applyAlignment="1" applyProtection="1">
      <alignment horizontal="center" vertical="center"/>
      <protection locked="0"/>
    </xf>
    <xf numFmtId="49" fontId="23" fillId="0" borderId="29" xfId="1" applyNumberFormat="1" applyFont="1" applyBorder="1" applyAlignment="1" applyProtection="1">
      <alignment horizontal="center" vertical="center"/>
      <protection locked="0"/>
    </xf>
    <xf numFmtId="165" fontId="22" fillId="0" borderId="30" xfId="1" applyNumberFormat="1" applyFont="1" applyBorder="1" applyAlignment="1" applyProtection="1">
      <alignment horizontal="right" vertical="center"/>
      <protection locked="0"/>
    </xf>
    <xf numFmtId="168" fontId="22" fillId="0" borderId="29" xfId="1" applyNumberFormat="1" applyFont="1" applyBorder="1" applyAlignment="1" applyProtection="1">
      <alignment horizontal="left" vertical="center"/>
      <protection locked="0"/>
    </xf>
    <xf numFmtId="165" fontId="23" fillId="0" borderId="31" xfId="1" quotePrefix="1" applyNumberFormat="1" applyFont="1" applyBorder="1" applyAlignment="1" applyProtection="1">
      <alignment horizontal="center" vertical="center"/>
      <protection locked="0"/>
    </xf>
    <xf numFmtId="165" fontId="22" fillId="0" borderId="32" xfId="1" applyNumberFormat="1" applyFont="1" applyBorder="1" applyAlignment="1" applyProtection="1">
      <alignment horizontal="center" vertical="center"/>
      <protection locked="0"/>
    </xf>
    <xf numFmtId="165" fontId="23" fillId="0" borderId="32" xfId="1" applyNumberFormat="1" applyFont="1" applyBorder="1" applyAlignment="1" applyProtection="1">
      <alignment horizontal="center" vertical="center"/>
      <protection locked="0"/>
    </xf>
    <xf numFmtId="165" fontId="23" fillId="0" borderId="23" xfId="1" quotePrefix="1" applyNumberFormat="1" applyFont="1" applyBorder="1" applyAlignment="1" applyProtection="1">
      <alignment horizontal="center" vertical="center"/>
      <protection locked="0"/>
    </xf>
    <xf numFmtId="0" fontId="23" fillId="0" borderId="30" xfId="1" applyFont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>
      <alignment horizontal="center" vertical="center"/>
    </xf>
    <xf numFmtId="0" fontId="23" fillId="0" borderId="28" xfId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/>
    </xf>
    <xf numFmtId="0" fontId="14" fillId="0" borderId="9" xfId="0" applyFont="1" applyBorder="1"/>
    <xf numFmtId="0" fontId="14" fillId="0" borderId="16" xfId="0" applyFont="1" applyBorder="1"/>
    <xf numFmtId="49" fontId="13" fillId="2" borderId="3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0" fontId="14" fillId="0" borderId="15" xfId="0" applyFont="1" applyBorder="1"/>
    <xf numFmtId="0" fontId="13" fillId="3" borderId="6" xfId="0" applyFont="1" applyFill="1" applyBorder="1" applyAlignment="1">
      <alignment horizontal="center"/>
    </xf>
    <xf numFmtId="0" fontId="14" fillId="0" borderId="6" xfId="0" applyFont="1" applyBorder="1"/>
    <xf numFmtId="0" fontId="14" fillId="0" borderId="5" xfId="0" applyFont="1" applyBorder="1"/>
    <xf numFmtId="0" fontId="13" fillId="2" borderId="13" xfId="0" applyFont="1" applyFill="1" applyBorder="1" applyAlignment="1">
      <alignment horizontal="center"/>
    </xf>
    <xf numFmtId="0" fontId="14" fillId="0" borderId="20" xfId="0" applyFont="1" applyBorder="1"/>
    <xf numFmtId="0" fontId="13" fillId="4" borderId="1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10" xfId="0" applyFont="1" applyBorder="1"/>
    <xf numFmtId="0" fontId="14" fillId="0" borderId="14" xfId="0" applyFont="1" applyBorder="1"/>
    <xf numFmtId="0" fontId="14" fillId="0" borderId="17" xfId="0" applyFont="1" applyBorder="1"/>
    <xf numFmtId="0" fontId="15" fillId="3" borderId="11" xfId="0" applyFont="1" applyFill="1" applyBorder="1" applyAlignment="1">
      <alignment horizontal="center"/>
    </xf>
    <xf numFmtId="0" fontId="14" fillId="0" borderId="18" xfId="0" applyFont="1" applyBorder="1"/>
    <xf numFmtId="0" fontId="15" fillId="3" borderId="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0" borderId="19" xfId="0" applyFont="1" applyBorder="1"/>
    <xf numFmtId="165" fontId="23" fillId="0" borderId="33" xfId="1" quotePrefix="1" applyNumberFormat="1" applyFont="1" applyBorder="1" applyAlignment="1" applyProtection="1">
      <alignment horizontal="center" vertical="center"/>
      <protection locked="0"/>
    </xf>
    <xf numFmtId="165" fontId="30" fillId="0" borderId="34" xfId="1" quotePrefix="1" applyNumberFormat="1" applyFont="1" applyBorder="1" applyAlignment="1" applyProtection="1">
      <alignment horizontal="center" vertical="center"/>
      <protection locked="0"/>
    </xf>
    <xf numFmtId="165" fontId="30" fillId="0" borderId="28" xfId="1" quotePrefix="1" applyNumberFormat="1" applyFont="1" applyBorder="1" applyAlignment="1" applyProtection="1">
      <alignment horizontal="center" vertical="center"/>
      <protection locked="0"/>
    </xf>
    <xf numFmtId="0" fontId="0" fillId="0" borderId="0" xfId="0" applyAlignment="1"/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82" zoomScaleNormal="82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20" width="10.625" customWidth="1"/>
    <col min="21" max="27" width="9" customWidth="1"/>
  </cols>
  <sheetData>
    <row r="1" spans="1:27" ht="34.5" customHeight="1">
      <c r="A1" s="1"/>
      <c r="B1" s="2"/>
      <c r="C1" s="2"/>
      <c r="D1" s="80"/>
      <c r="E1" s="81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2" t="s">
        <v>0</v>
      </c>
      <c r="C2" s="81"/>
      <c r="D2" s="81"/>
      <c r="E2" s="81"/>
      <c r="F2" s="81"/>
      <c r="G2" s="81"/>
      <c r="H2" s="81"/>
      <c r="I2" s="81"/>
      <c r="J2" s="81"/>
      <c r="K2" s="4"/>
      <c r="N2" s="46" t="s">
        <v>29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81"/>
      <c r="C3" s="81"/>
      <c r="D3" s="81"/>
      <c r="E3" s="81"/>
      <c r="F3" s="81"/>
      <c r="G3" s="81"/>
      <c r="H3" s="81"/>
      <c r="I3" s="81"/>
      <c r="J3" s="81"/>
      <c r="K3" s="4"/>
      <c r="N3" s="6">
        <v>45811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78"/>
      <c r="N4" s="108"/>
      <c r="O4" s="108"/>
      <c r="P4" s="108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6"/>
      <c r="C8" s="17"/>
      <c r="D8" s="83" t="s">
        <v>3</v>
      </c>
      <c r="E8" s="86" t="s">
        <v>4</v>
      </c>
      <c r="F8" s="87" t="s">
        <v>5</v>
      </c>
      <c r="G8" s="95" t="s">
        <v>6</v>
      </c>
      <c r="H8" s="91"/>
      <c r="I8" s="89" t="s">
        <v>7</v>
      </c>
      <c r="J8" s="90"/>
      <c r="K8" s="91"/>
      <c r="L8" s="18" t="s">
        <v>8</v>
      </c>
      <c r="M8" s="19" t="s">
        <v>8</v>
      </c>
      <c r="N8" s="19" t="s">
        <v>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20"/>
      <c r="C9" s="21"/>
      <c r="D9" s="84"/>
      <c r="E9" s="84"/>
      <c r="F9" s="81"/>
      <c r="G9" s="96" t="s">
        <v>9</v>
      </c>
      <c r="H9" s="97"/>
      <c r="I9" s="100" t="s">
        <v>10</v>
      </c>
      <c r="J9" s="102" t="s">
        <v>11</v>
      </c>
      <c r="K9" s="103" t="s">
        <v>9</v>
      </c>
      <c r="L9" s="92" t="s">
        <v>12</v>
      </c>
      <c r="M9" s="94" t="s">
        <v>13</v>
      </c>
      <c r="N9" s="94" t="s">
        <v>14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22"/>
      <c r="C10" s="23" t="s">
        <v>15</v>
      </c>
      <c r="D10" s="85"/>
      <c r="E10" s="85"/>
      <c r="F10" s="88"/>
      <c r="G10" s="98"/>
      <c r="H10" s="99"/>
      <c r="I10" s="101"/>
      <c r="J10" s="88"/>
      <c r="K10" s="104"/>
      <c r="L10" s="93"/>
      <c r="M10" s="93"/>
      <c r="N10" s="9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"/>
      <c r="B11" s="47"/>
      <c r="C11" s="59">
        <v>23</v>
      </c>
      <c r="D11" s="60" t="s">
        <v>31</v>
      </c>
      <c r="E11" s="61" t="s">
        <v>32</v>
      </c>
      <c r="F11" s="62" t="s">
        <v>30</v>
      </c>
      <c r="G11" s="63">
        <v>45816</v>
      </c>
      <c r="H11" s="64">
        <v>45816</v>
      </c>
      <c r="I11" s="105">
        <v>45807</v>
      </c>
      <c r="J11" s="76">
        <v>45810</v>
      </c>
      <c r="K11" s="65">
        <v>45811</v>
      </c>
      <c r="L11" s="66">
        <f t="shared" ref="L11:L18" si="0">H11+11</f>
        <v>45827</v>
      </c>
      <c r="M11" s="67">
        <f t="shared" ref="M11:M18" si="1">L11+3</f>
        <v>45830</v>
      </c>
      <c r="N11" s="67">
        <f t="shared" ref="N11:N18" si="2">L11+6</f>
        <v>45833</v>
      </c>
      <c r="O11" s="25"/>
      <c r="P11" s="1"/>
      <c r="Q11" s="1"/>
      <c r="R11" s="1"/>
      <c r="S11" s="25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"/>
      <c r="B12" s="47"/>
      <c r="C12" s="59">
        <v>24</v>
      </c>
      <c r="D12" s="60" t="s">
        <v>33</v>
      </c>
      <c r="E12" s="61" t="s">
        <v>34</v>
      </c>
      <c r="F12" s="62" t="s">
        <v>30</v>
      </c>
      <c r="G12" s="63">
        <v>45823</v>
      </c>
      <c r="H12" s="64">
        <v>45823</v>
      </c>
      <c r="I12" s="105">
        <v>45814</v>
      </c>
      <c r="J12" s="76">
        <v>45817</v>
      </c>
      <c r="K12" s="65">
        <v>45818</v>
      </c>
      <c r="L12" s="66">
        <f t="shared" si="0"/>
        <v>45834</v>
      </c>
      <c r="M12" s="67">
        <f t="shared" si="1"/>
        <v>45837</v>
      </c>
      <c r="N12" s="67">
        <f t="shared" si="2"/>
        <v>45840</v>
      </c>
      <c r="O12" s="25"/>
      <c r="P12" s="1"/>
      <c r="Q12" s="1"/>
      <c r="R12" s="1"/>
      <c r="S12" s="25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"/>
      <c r="B13" s="48"/>
      <c r="C13" s="59">
        <v>25</v>
      </c>
      <c r="D13" s="60" t="s">
        <v>35</v>
      </c>
      <c r="E13" s="61" t="s">
        <v>36</v>
      </c>
      <c r="F13" s="62" t="s">
        <v>30</v>
      </c>
      <c r="G13" s="63">
        <v>45830</v>
      </c>
      <c r="H13" s="64">
        <v>45830</v>
      </c>
      <c r="I13" s="105">
        <v>45821</v>
      </c>
      <c r="J13" s="76">
        <v>45824</v>
      </c>
      <c r="K13" s="65">
        <v>45825</v>
      </c>
      <c r="L13" s="66">
        <f t="shared" si="0"/>
        <v>45841</v>
      </c>
      <c r="M13" s="67">
        <f t="shared" si="1"/>
        <v>45844</v>
      </c>
      <c r="N13" s="67">
        <f t="shared" si="2"/>
        <v>45847</v>
      </c>
      <c r="O13" s="25"/>
      <c r="P13" s="1"/>
      <c r="Q13" s="1"/>
      <c r="R13" s="1"/>
      <c r="S13" s="25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"/>
      <c r="B14" s="48"/>
      <c r="C14" s="59">
        <v>26</v>
      </c>
      <c r="D14" s="60" t="s">
        <v>37</v>
      </c>
      <c r="E14" s="61" t="s">
        <v>38</v>
      </c>
      <c r="F14" s="62" t="s">
        <v>30</v>
      </c>
      <c r="G14" s="63">
        <v>45837</v>
      </c>
      <c r="H14" s="64">
        <v>45837</v>
      </c>
      <c r="I14" s="105">
        <v>45828</v>
      </c>
      <c r="J14" s="76">
        <v>45831</v>
      </c>
      <c r="K14" s="65">
        <v>45832</v>
      </c>
      <c r="L14" s="66">
        <f t="shared" si="0"/>
        <v>45848</v>
      </c>
      <c r="M14" s="67">
        <f t="shared" si="1"/>
        <v>45851</v>
      </c>
      <c r="N14" s="67">
        <f t="shared" si="2"/>
        <v>45854</v>
      </c>
      <c r="O14" s="25"/>
      <c r="P14" s="1"/>
      <c r="Q14" s="1"/>
      <c r="R14" s="1"/>
      <c r="S14" s="25"/>
      <c r="T14" s="1"/>
      <c r="U14" s="1"/>
      <c r="V14" s="1"/>
      <c r="W14" s="25"/>
      <c r="X14" s="1"/>
      <c r="Y14" s="1"/>
      <c r="Z14" s="1"/>
      <c r="AA14" s="25"/>
    </row>
    <row r="15" spans="1:27" ht="27" customHeight="1">
      <c r="A15" s="1"/>
      <c r="B15" s="48"/>
      <c r="C15" s="59">
        <v>27</v>
      </c>
      <c r="D15" s="60" t="s">
        <v>39</v>
      </c>
      <c r="E15" s="61" t="s">
        <v>40</v>
      </c>
      <c r="F15" s="62" t="s">
        <v>30</v>
      </c>
      <c r="G15" s="63">
        <v>45844</v>
      </c>
      <c r="H15" s="64">
        <v>45844</v>
      </c>
      <c r="I15" s="105">
        <f t="shared" ref="I15:I17" si="3">WORKDAY(G15,-6)</f>
        <v>45835</v>
      </c>
      <c r="J15" s="76">
        <f t="shared" ref="J15:J17" si="4">WORKDAY(G15,-5)</f>
        <v>45838</v>
      </c>
      <c r="K15" s="65">
        <f t="shared" ref="K15:K18" si="5">WORKDAY(G15,-4)</f>
        <v>45839</v>
      </c>
      <c r="L15" s="66">
        <f t="shared" si="0"/>
        <v>45855</v>
      </c>
      <c r="M15" s="67">
        <f t="shared" si="1"/>
        <v>45858</v>
      </c>
      <c r="N15" s="67">
        <f t="shared" si="2"/>
        <v>45861</v>
      </c>
      <c r="O15" s="25"/>
      <c r="P15" s="1"/>
      <c r="Q15" s="1"/>
      <c r="R15" s="1"/>
      <c r="S15" s="25"/>
      <c r="T15" s="1"/>
      <c r="U15" s="1"/>
      <c r="V15" s="1"/>
      <c r="W15" s="25"/>
      <c r="X15" s="1"/>
      <c r="Y15" s="1"/>
      <c r="Z15" s="1"/>
      <c r="AA15" s="25"/>
    </row>
    <row r="16" spans="1:27" ht="27" customHeight="1">
      <c r="A16" s="1"/>
      <c r="B16" s="47"/>
      <c r="C16" s="59">
        <v>28</v>
      </c>
      <c r="D16" s="60" t="s">
        <v>41</v>
      </c>
      <c r="E16" s="61"/>
      <c r="F16" s="62" t="s">
        <v>30</v>
      </c>
      <c r="G16" s="63">
        <v>45851</v>
      </c>
      <c r="H16" s="64">
        <v>45851</v>
      </c>
      <c r="I16" s="105">
        <f t="shared" si="3"/>
        <v>45842</v>
      </c>
      <c r="J16" s="76">
        <f t="shared" si="4"/>
        <v>45845</v>
      </c>
      <c r="K16" s="65">
        <f t="shared" si="5"/>
        <v>45846</v>
      </c>
      <c r="L16" s="66">
        <f t="shared" si="0"/>
        <v>45862</v>
      </c>
      <c r="M16" s="67">
        <f t="shared" si="1"/>
        <v>45865</v>
      </c>
      <c r="N16" s="67">
        <f t="shared" si="2"/>
        <v>45868</v>
      </c>
      <c r="O16" s="26"/>
      <c r="P16" s="1"/>
      <c r="Q16" s="1"/>
      <c r="R16" s="1"/>
      <c r="S16" s="26"/>
      <c r="T16" s="1"/>
      <c r="U16" s="1"/>
      <c r="V16" s="1"/>
      <c r="W16" s="25"/>
      <c r="X16" s="1"/>
      <c r="Y16" s="1"/>
      <c r="Z16" s="1"/>
      <c r="AA16" s="25"/>
    </row>
    <row r="17" spans="1:27" ht="27" customHeight="1">
      <c r="A17" s="1"/>
      <c r="B17" s="47"/>
      <c r="C17" s="59">
        <v>29</v>
      </c>
      <c r="D17" s="60" t="s">
        <v>42</v>
      </c>
      <c r="E17" s="61" t="s">
        <v>43</v>
      </c>
      <c r="F17" s="62" t="s">
        <v>30</v>
      </c>
      <c r="G17" s="63">
        <v>45858</v>
      </c>
      <c r="H17" s="64">
        <v>45858</v>
      </c>
      <c r="I17" s="105">
        <f t="shared" si="3"/>
        <v>45849</v>
      </c>
      <c r="J17" s="76">
        <f t="shared" si="4"/>
        <v>45852</v>
      </c>
      <c r="K17" s="65">
        <f t="shared" si="5"/>
        <v>45853</v>
      </c>
      <c r="L17" s="66">
        <f t="shared" si="0"/>
        <v>45869</v>
      </c>
      <c r="M17" s="67">
        <f t="shared" si="1"/>
        <v>45872</v>
      </c>
      <c r="N17" s="67">
        <f t="shared" si="2"/>
        <v>45875</v>
      </c>
      <c r="O17" s="26"/>
      <c r="P17" s="1"/>
      <c r="Q17" s="1"/>
      <c r="R17" s="1"/>
      <c r="S17" s="26"/>
      <c r="T17" s="1"/>
      <c r="U17" s="1"/>
      <c r="V17" s="1"/>
      <c r="W17" s="25"/>
      <c r="X17" s="1"/>
      <c r="Y17" s="1"/>
      <c r="Z17" s="1"/>
      <c r="AA17" s="25"/>
    </row>
    <row r="18" spans="1:27" ht="27" customHeight="1" thickBot="1">
      <c r="A18" s="1"/>
      <c r="B18" s="77"/>
      <c r="C18" s="68">
        <v>30</v>
      </c>
      <c r="D18" s="79" t="s">
        <v>44</v>
      </c>
      <c r="E18" s="69" t="s">
        <v>45</v>
      </c>
      <c r="F18" s="70" t="s">
        <v>30</v>
      </c>
      <c r="G18" s="71">
        <v>45865</v>
      </c>
      <c r="H18" s="72">
        <v>45865</v>
      </c>
      <c r="I18" s="106" t="s">
        <v>46</v>
      </c>
      <c r="J18" s="107" t="s">
        <v>47</v>
      </c>
      <c r="K18" s="73">
        <f t="shared" si="5"/>
        <v>45860</v>
      </c>
      <c r="L18" s="74">
        <f t="shared" si="0"/>
        <v>45876</v>
      </c>
      <c r="M18" s="75">
        <f t="shared" si="1"/>
        <v>45879</v>
      </c>
      <c r="N18" s="75">
        <f t="shared" si="2"/>
        <v>45882</v>
      </c>
      <c r="O18" s="26"/>
      <c r="P18" s="1"/>
      <c r="Q18" s="1"/>
      <c r="R18" s="1"/>
      <c r="S18" s="26"/>
      <c r="T18" s="1"/>
      <c r="U18" s="1"/>
      <c r="V18" s="1"/>
      <c r="W18" s="25"/>
      <c r="X18" s="1"/>
      <c r="Y18" s="1"/>
      <c r="Z18" s="1"/>
      <c r="AA18" s="25"/>
    </row>
    <row r="19" spans="1:27" ht="27" customHeight="1">
      <c r="A19" s="1"/>
      <c r="B19" s="52"/>
      <c r="C19" s="56"/>
      <c r="D19" s="54"/>
      <c r="E19" s="55"/>
      <c r="F19" s="53"/>
      <c r="G19" s="58"/>
      <c r="H19" s="50"/>
      <c r="I19" s="51"/>
      <c r="J19" s="51"/>
      <c r="K19" s="51"/>
      <c r="L19" s="49"/>
      <c r="M19" s="57"/>
      <c r="N19" s="57"/>
      <c r="O19" s="25"/>
      <c r="P19" s="1"/>
      <c r="Q19" s="1"/>
      <c r="R19" s="1"/>
      <c r="S19" s="25"/>
      <c r="T19" s="1"/>
      <c r="U19" s="1"/>
      <c r="V19" s="1"/>
      <c r="W19" s="1"/>
      <c r="X19" s="1"/>
      <c r="Y19" s="1"/>
      <c r="Z19" s="1"/>
      <c r="AA19" s="1"/>
    </row>
    <row r="20" spans="1:27" ht="27" customHeight="1">
      <c r="A20" s="1"/>
      <c r="B20" s="52"/>
      <c r="C20" s="56"/>
      <c r="D20" s="54"/>
      <c r="E20" s="55"/>
      <c r="F20" s="53"/>
      <c r="G20" s="58"/>
      <c r="H20" s="50"/>
      <c r="I20" s="51"/>
      <c r="J20" s="51"/>
      <c r="K20" s="51"/>
      <c r="L20" s="49"/>
      <c r="M20" s="57"/>
      <c r="N20" s="57"/>
      <c r="O20" s="25"/>
      <c r="P20" s="1"/>
      <c r="Q20" s="1"/>
      <c r="R20" s="1"/>
      <c r="S20" s="25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7"/>
      <c r="C21" s="27"/>
      <c r="D21" s="24"/>
      <c r="E21" s="28"/>
      <c r="F21" s="29"/>
      <c r="G21" s="30"/>
      <c r="H21" s="31"/>
      <c r="I21" s="32" t="s">
        <v>16</v>
      </c>
      <c r="J21" s="33"/>
      <c r="K21" s="33"/>
      <c r="L21" s="33"/>
      <c r="M21" s="12"/>
      <c r="N21" s="1"/>
      <c r="O21" s="1"/>
      <c r="P21" s="25"/>
      <c r="Q21" s="25"/>
      <c r="R21" s="25"/>
      <c r="S21" s="26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4"/>
      <c r="C22" s="24"/>
      <c r="D22" s="24"/>
      <c r="E22" s="34"/>
      <c r="F22" s="35"/>
      <c r="G22" s="36"/>
      <c r="H22" s="37"/>
      <c r="I22" s="36"/>
      <c r="J22" s="37"/>
      <c r="K22" s="37"/>
      <c r="L22" s="37"/>
      <c r="M22" s="37"/>
      <c r="N22" s="1"/>
      <c r="O22" s="1"/>
      <c r="P22" s="25"/>
      <c r="Q22" s="25"/>
      <c r="R22" s="25"/>
      <c r="S22" s="26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38" t="s">
        <v>17</v>
      </c>
      <c r="C23" s="38"/>
      <c r="D23" s="38"/>
      <c r="E23" s="3"/>
      <c r="F23" s="3"/>
      <c r="G23" s="38" t="s">
        <v>18</v>
      </c>
      <c r="H23" s="25"/>
      <c r="I23" s="39"/>
      <c r="J23" s="25"/>
      <c r="K23" s="25"/>
      <c r="L23" s="25"/>
      <c r="M23" s="25"/>
      <c r="N23" s="1"/>
      <c r="O23" s="1"/>
      <c r="P23" s="25"/>
      <c r="Q23" s="25"/>
      <c r="R23" s="25"/>
      <c r="S23" s="26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C24" s="40" t="s">
        <v>19</v>
      </c>
      <c r="D24" s="2"/>
      <c r="E24" s="3"/>
      <c r="F24" s="3"/>
      <c r="H24" s="40" t="s">
        <v>19</v>
      </c>
      <c r="I24" s="39"/>
      <c r="J24" s="25"/>
      <c r="K24" s="25"/>
      <c r="L24" s="25"/>
      <c r="M24" s="25"/>
      <c r="N24" s="25"/>
      <c r="O24" s="25"/>
      <c r="P24" s="25"/>
      <c r="Q24" s="25"/>
      <c r="R24" s="25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41" t="s">
        <v>20</v>
      </c>
      <c r="D25" s="2"/>
      <c r="E25" s="3"/>
      <c r="F25" s="3"/>
      <c r="H25" s="41" t="s">
        <v>21</v>
      </c>
      <c r="I25" s="39"/>
      <c r="J25" s="25"/>
      <c r="K25" s="25"/>
      <c r="L25" s="25"/>
      <c r="M25" s="25"/>
      <c r="N25" s="25"/>
      <c r="O25" s="25"/>
      <c r="P25" s="25"/>
      <c r="Q25" s="25"/>
      <c r="R25" s="25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41" t="s">
        <v>22</v>
      </c>
      <c r="D26" s="2"/>
      <c r="E26" s="3"/>
      <c r="F26" s="3"/>
      <c r="H26" s="41" t="s">
        <v>23</v>
      </c>
      <c r="I26" s="39"/>
      <c r="J26" s="25"/>
      <c r="K26" s="25"/>
      <c r="L26" s="25"/>
      <c r="M26" s="42"/>
      <c r="N26" s="42"/>
      <c r="O26" s="25"/>
      <c r="P26" s="25"/>
      <c r="Q26" s="25"/>
      <c r="R26" s="25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41" t="s">
        <v>24</v>
      </c>
      <c r="D27" s="2"/>
      <c r="E27" s="3"/>
      <c r="F27" s="3"/>
      <c r="H27" s="41" t="s">
        <v>25</v>
      </c>
      <c r="I27" s="39"/>
      <c r="J27" s="25"/>
      <c r="K27" s="25"/>
      <c r="L27" s="25"/>
      <c r="M27" s="42"/>
      <c r="N27" s="42"/>
      <c r="O27" s="25"/>
      <c r="P27" s="25"/>
      <c r="Q27" s="25"/>
      <c r="R27" s="25"/>
      <c r="S27" s="43"/>
      <c r="T27" s="43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41" t="s">
        <v>26</v>
      </c>
      <c r="D28" s="2"/>
      <c r="E28" s="3"/>
      <c r="F28" s="3"/>
      <c r="H28" s="41" t="s">
        <v>27</v>
      </c>
      <c r="I28" s="39"/>
      <c r="J28" s="25"/>
      <c r="K28" s="25"/>
      <c r="L28" s="25"/>
      <c r="M28" s="42"/>
      <c r="N28" s="42"/>
      <c r="O28" s="25"/>
      <c r="P28" s="25"/>
      <c r="Q28" s="25"/>
      <c r="R28" s="25"/>
      <c r="S28" s="43"/>
      <c r="T28" s="43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41"/>
      <c r="D29" s="2"/>
      <c r="E29" s="3"/>
      <c r="F29" s="3"/>
      <c r="G29" s="44"/>
      <c r="H29" s="25"/>
      <c r="I29" s="39"/>
      <c r="J29" s="25"/>
      <c r="K29" s="25"/>
      <c r="L29" s="25"/>
      <c r="M29" s="25"/>
      <c r="N29" s="25"/>
      <c r="O29" s="25"/>
      <c r="P29" s="25"/>
      <c r="Q29" s="25"/>
      <c r="R29" s="25"/>
      <c r="S29" s="1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45" t="s">
        <v>28</v>
      </c>
      <c r="C30" s="2"/>
      <c r="D30" s="2"/>
      <c r="E30" s="3"/>
      <c r="F30" s="3"/>
      <c r="G30" s="39"/>
      <c r="H30" s="25"/>
      <c r="I30" s="39"/>
      <c r="J30" s="25"/>
      <c r="K30" s="25"/>
      <c r="L30" s="25"/>
      <c r="M30" s="1"/>
      <c r="N30" s="1"/>
      <c r="O30" s="1"/>
      <c r="P30" s="1"/>
      <c r="Q30" s="1"/>
      <c r="R30" s="25"/>
      <c r="S30" s="25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9"/>
      <c r="H31" s="25"/>
      <c r="I31" s="39"/>
      <c r="J31" s="25"/>
      <c r="K31" s="25"/>
      <c r="L31" s="25"/>
      <c r="M31" s="1"/>
      <c r="N31" s="1"/>
      <c r="O31" s="1"/>
      <c r="P31" s="1"/>
      <c r="Q31" s="1"/>
      <c r="R31" s="25"/>
      <c r="S31" s="25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9"/>
      <c r="H32" s="25"/>
      <c r="I32" s="39"/>
      <c r="J32" s="25"/>
      <c r="K32" s="25"/>
      <c r="L32" s="25"/>
      <c r="M32" s="1"/>
      <c r="N32" s="1"/>
      <c r="O32" s="1"/>
      <c r="P32" s="1"/>
      <c r="Q32" s="1"/>
      <c r="R32" s="1"/>
      <c r="S32" s="25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9"/>
      <c r="H33" s="25"/>
      <c r="I33" s="39"/>
      <c r="J33" s="25"/>
      <c r="K33" s="25"/>
      <c r="L33" s="25"/>
      <c r="M33" s="1"/>
      <c r="N33" s="1"/>
      <c r="O33" s="1"/>
      <c r="P33" s="1"/>
      <c r="Q33" s="1"/>
      <c r="R33" s="1"/>
      <c r="S33" s="25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5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5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5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5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5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5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5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5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5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5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5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25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25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4">
    <mergeCell ref="D1:E1"/>
    <mergeCell ref="B2:J3"/>
    <mergeCell ref="D8:D10"/>
    <mergeCell ref="E8:E10"/>
    <mergeCell ref="F8:F10"/>
    <mergeCell ref="I8:K8"/>
    <mergeCell ref="L9:L10"/>
    <mergeCell ref="M9:M10"/>
    <mergeCell ref="N9:N10"/>
    <mergeCell ref="G8:H8"/>
    <mergeCell ref="G9:H10"/>
    <mergeCell ref="I9:I10"/>
    <mergeCell ref="J9:J10"/>
    <mergeCell ref="K9:K10"/>
  </mergeCells>
  <hyperlinks>
    <hyperlink ref="N2" r:id="rId1" xr:uid="{7F7C6B8C-836D-4285-B328-D888263FCE32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2025-06-05T23:03:18Z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