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Other computers\My Computer (1)\Documents\A LCL schedule for WEB\"/>
    </mc:Choice>
  </mc:AlternateContent>
  <xr:revisionPtr revIDLastSave="0" documentId="8_{92763457-51FE-4DC8-BB36-92C7EF572956}" xr6:coauthVersionLast="47" xr6:coauthVersionMax="47" xr10:uidLastSave="{00000000-0000-0000-0000-000000000000}"/>
  <bookViews>
    <workbookView xWindow="-28065" yWindow="735" windowWidth="28230" windowHeight="15135" xr2:uid="{00000000-000D-0000-FFFF-FFFF00000000}"/>
  </bookViews>
  <sheets>
    <sheet name="NGO, Yokkaich-NY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3" l="1"/>
  <c r="N28" i="3" s="1"/>
  <c r="O28" i="3" s="1"/>
  <c r="P28" i="3" s="1"/>
  <c r="Q28" i="3" s="1"/>
  <c r="J27" i="3"/>
  <c r="M26" i="3"/>
  <c r="N26" i="3" s="1"/>
  <c r="O26" i="3" s="1"/>
  <c r="P26" i="3" s="1"/>
  <c r="Q26" i="3" s="1"/>
  <c r="M24" i="3"/>
  <c r="N24" i="3" s="1"/>
  <c r="O24" i="3" s="1"/>
  <c r="P24" i="3" s="1"/>
  <c r="Q24" i="3" s="1"/>
  <c r="M20" i="3"/>
  <c r="N20" i="3" s="1"/>
  <c r="O20" i="3" s="1"/>
  <c r="P20" i="3" s="1"/>
  <c r="Q20" i="3" s="1"/>
  <c r="J19" i="3"/>
  <c r="M18" i="3"/>
  <c r="N18" i="3" s="1"/>
  <c r="O18" i="3" s="1"/>
  <c r="P18" i="3" s="1"/>
  <c r="Q18" i="3" s="1"/>
  <c r="J17" i="3"/>
  <c r="M16" i="3"/>
  <c r="N16" i="3" s="1"/>
  <c r="O16" i="3" s="1"/>
  <c r="P16" i="3" s="1"/>
  <c r="Q16" i="3" s="1"/>
  <c r="J15" i="3"/>
  <c r="M14" i="3"/>
  <c r="N14" i="3" s="1"/>
  <c r="O14" i="3" s="1"/>
  <c r="P14" i="3" s="1"/>
  <c r="Q14" i="3" s="1"/>
  <c r="J13" i="3"/>
</calcChain>
</file>

<file path=xl/sharedStrings.xml><?xml version="1.0" encoding="utf-8"?>
<sst xmlns="http://schemas.openxmlformats.org/spreadsheetml/2006/main" count="98" uniqueCount="64">
  <si>
    <t>Schedule below are subject to change without prior notice.</t>
  </si>
  <si>
    <t>ETA may change due to the congestion at the port and rail terminals.</t>
  </si>
  <si>
    <t>BOSTON</t>
  </si>
  <si>
    <t>CHARLOTTE</t>
  </si>
  <si>
    <t>RICHMOND</t>
  </si>
  <si>
    <t>WK</t>
  </si>
  <si>
    <t>(1st)</t>
  </si>
  <si>
    <t>LCL to New York (from Kobe / Nagoya)</t>
  </si>
  <si>
    <t>ONE</t>
  </si>
  <si>
    <t>(2nd)</t>
  </si>
  <si>
    <t>SEABREEZE</t>
  </si>
  <si>
    <t>LOS ANDES BRIDGE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</si>
  <si>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</si>
  <si>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</si>
  <si>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</si>
  <si>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</si>
  <si>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</si>
  <si>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</si>
  <si>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KOBE</t>
    <phoneticPr fontId="4"/>
  </si>
  <si>
    <t>NAGOYA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</si>
  <si>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</si>
  <si>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</si>
  <si>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</si>
  <si>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</si>
  <si>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</si>
  <si>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</si>
  <si>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</si>
  <si>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</si>
  <si>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NORFOLK</t>
    <phoneticPr fontId="4"/>
  </si>
  <si>
    <t>DG
危険品</t>
    <rPh sb="3" eb="5">
      <t>キケン</t>
    </rPh>
    <rPh sb="5" eb="6">
      <t>ヒン</t>
    </rPh>
    <phoneticPr fontId="4"/>
  </si>
  <si>
    <t>NO SERVICE</t>
    <phoneticPr fontId="4"/>
  </si>
  <si>
    <t>×</t>
    <phoneticPr fontId="4"/>
  </si>
  <si>
    <t>NYK DANIELLA</t>
  </si>
  <si>
    <t>R1</t>
    <phoneticPr fontId="4"/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</si>
  <si>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</si>
  <si>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</si>
  <si>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</si>
  <si>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ONE CONTRIBUTION</t>
  </si>
  <si>
    <t>063E</t>
  </si>
  <si>
    <t>0229S</t>
  </si>
  <si>
    <t>0168S</t>
  </si>
  <si>
    <t>2148S</t>
  </si>
  <si>
    <t>本船変更になりました。MOL CREATION  V.098E → HYUNDAI EARTH  V.053E (10/17)</t>
  </si>
  <si>
    <t>MOL CHARISMA</t>
  </si>
  <si>
    <t>234E</t>
  </si>
  <si>
    <t>MOL CHARISMA</t>
    <phoneticPr fontId="4"/>
  </si>
  <si>
    <t>234E</t>
    <phoneticPr fontId="4"/>
  </si>
  <si>
    <t>LOS ANDES BRIDGE</t>
    <phoneticPr fontId="4"/>
  </si>
  <si>
    <t>0230S</t>
    <phoneticPr fontId="4"/>
  </si>
  <si>
    <t>ONE HONOLULU</t>
    <phoneticPr fontId="4"/>
  </si>
  <si>
    <t>228E</t>
    <phoneticPr fontId="4"/>
  </si>
  <si>
    <t>2149S</t>
  </si>
  <si>
    <t>HYUNDAI SATURN</t>
  </si>
  <si>
    <t>051E</t>
  </si>
  <si>
    <t>0231S</t>
  </si>
  <si>
    <t>*01/08</t>
    <phoneticPr fontId="4"/>
  </si>
  <si>
    <t>CONTI CONTESSA</t>
  </si>
  <si>
    <t>023E</t>
  </si>
  <si>
    <t>0170S</t>
  </si>
  <si>
    <t>ONE CONTINUITY</t>
  </si>
  <si>
    <t>076E</t>
  </si>
  <si>
    <t>R2</t>
    <phoneticPr fontId="4"/>
  </si>
  <si>
    <t>R3</t>
    <phoneticPr fontId="4"/>
  </si>
  <si>
    <t>(next update : 1/06)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</si>
</sst>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\ mm/dd"/>
    <numFmt numFmtId="168" formatCode="\-d"/>
  </numFmts>
  <fonts count="23">
    <font>
      <sz val="11"/>
      <color rgb="FF000000"/>
      <name val="MS PGothic"/>
      <scheme val="minor"/>
    </font>
    <font>
      <sz val="9"/>
      <color theme="1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0" fillId="0" borderId="1"/>
    <xf numFmtId="0" fontId="10" fillId="0" borderId="1">
      <alignment vertical="center"/>
    </xf>
    <xf numFmtId="0" fontId="12" fillId="0" borderId="1" applyNumberFormat="0" applyFill="0" applyBorder="0" applyAlignment="0" applyProtection="0">
      <alignment vertical="top"/>
      <protection locked="0"/>
    </xf>
    <xf numFmtId="0" fontId="10" fillId="0" borderId="1"/>
    <xf numFmtId="0" fontId="10" fillId="0" borderId="1">
      <alignment vertical="center"/>
    </xf>
    <xf numFmtId="0" fontId="13" fillId="0" borderId="1" applyNumberFormat="0" applyFill="0" applyBorder="0" applyAlignment="0" applyProtection="0">
      <alignment vertical="top"/>
      <protection locked="0"/>
    </xf>
    <xf numFmtId="0" fontId="11" fillId="0" borderId="1">
      <alignment vertical="center"/>
    </xf>
    <xf numFmtId="0" fontId="11" fillId="0" borderId="1">
      <alignment vertical="center"/>
    </xf>
    <xf numFmtId="0" fontId="11" fillId="0" borderId="1">
      <alignment vertical="center"/>
    </xf>
    <xf numFmtId="0" fontId="18" fillId="0" borderId="1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" fontId="4" fillId="0" borderId="0" xfId="0" applyNumberFormat="1" applyFont="1"/>
    <xf numFmtId="0" fontId="5" fillId="0" borderId="0" xfId="0" applyFont="1" applyAlignment="1">
      <alignment horizontal="right"/>
    </xf>
    <xf numFmtId="49" fontId="16" fillId="3" borderId="5" xfId="2" applyNumberFormat="1" applyFont="1" applyFill="1" applyBorder="1" applyAlignment="1">
      <alignment horizontal="center" vertical="center"/>
    </xf>
    <xf numFmtId="49" fontId="16" fillId="3" borderId="6" xfId="2" applyNumberFormat="1" applyFont="1" applyFill="1" applyBorder="1" applyAlignment="1">
      <alignment horizontal="center"/>
    </xf>
    <xf numFmtId="49" fontId="16" fillId="3" borderId="7" xfId="2" applyNumberFormat="1" applyFont="1" applyFill="1" applyBorder="1" applyAlignment="1">
      <alignment horizontal="center"/>
    </xf>
    <xf numFmtId="0" fontId="16" fillId="4" borderId="4" xfId="2" applyFont="1" applyFill="1" applyBorder="1" applyAlignment="1" applyProtection="1">
      <alignment horizontal="center" vertical="center" wrapText="1"/>
      <protection locked="0"/>
    </xf>
    <xf numFmtId="49" fontId="17" fillId="3" borderId="23" xfId="2" applyNumberFormat="1" applyFont="1" applyFill="1" applyBorder="1" applyAlignment="1">
      <alignment horizontal="center" vertical="center"/>
    </xf>
    <xf numFmtId="49" fontId="17" fillId="3" borderId="1" xfId="2" applyNumberFormat="1" applyFont="1" applyFill="1" applyAlignment="1">
      <alignment horizontal="center"/>
    </xf>
    <xf numFmtId="49" fontId="17" fillId="3" borderId="25" xfId="2" applyNumberFormat="1" applyFont="1" applyFill="1" applyBorder="1" applyAlignment="1">
      <alignment horizontal="center"/>
    </xf>
    <xf numFmtId="0" fontId="14" fillId="0" borderId="12" xfId="2" applyFont="1" applyBorder="1" applyAlignment="1" applyProtection="1">
      <alignment horizontal="center" vertical="center"/>
      <protection locked="0"/>
    </xf>
    <xf numFmtId="0" fontId="15" fillId="0" borderId="34" xfId="2" applyFont="1" applyBorder="1" applyAlignment="1" applyProtection="1">
      <alignment horizontal="left" vertical="center"/>
      <protection locked="0"/>
    </xf>
    <xf numFmtId="0" fontId="14" fillId="0" borderId="12" xfId="2" quotePrefix="1" applyFont="1" applyBorder="1" applyAlignment="1" applyProtection="1">
      <alignment horizontal="center" vertical="center"/>
      <protection locked="0"/>
    </xf>
    <xf numFmtId="49" fontId="14" fillId="0" borderId="13" xfId="2" applyNumberFormat="1" applyFont="1" applyBorder="1" applyAlignment="1" applyProtection="1">
      <alignment horizontal="center" vertical="center"/>
      <protection locked="0"/>
    </xf>
    <xf numFmtId="165" fontId="14" fillId="0" borderId="29" xfId="2" applyNumberFormat="1" applyFont="1" applyBorder="1" applyAlignment="1" applyProtection="1">
      <alignment horizontal="right" vertical="center"/>
      <protection locked="0"/>
    </xf>
    <xf numFmtId="167" fontId="14" fillId="0" borderId="28" xfId="2" applyNumberFormat="1" applyFont="1" applyBorder="1" applyAlignment="1" applyProtection="1">
      <alignment horizontal="left" vertical="center"/>
      <protection locked="0"/>
    </xf>
    <xf numFmtId="165" fontId="14" fillId="0" borderId="27" xfId="2" applyNumberFormat="1" applyFont="1" applyBorder="1" applyAlignment="1" applyProtection="1">
      <alignment horizontal="right" vertical="center"/>
      <protection locked="0"/>
    </xf>
    <xf numFmtId="165" fontId="14" fillId="0" borderId="14" xfId="2" applyNumberFormat="1" applyFont="1" applyBorder="1" applyAlignment="1" applyProtection="1">
      <alignment horizontal="center" vertical="center"/>
      <protection locked="0"/>
    </xf>
    <xf numFmtId="0" fontId="14" fillId="0" borderId="43" xfId="2" applyFont="1" applyBorder="1" applyAlignment="1" applyProtection="1">
      <alignment horizontal="center" vertical="center"/>
      <protection locked="0"/>
    </xf>
    <xf numFmtId="0" fontId="15" fillId="0" borderId="42" xfId="2" applyFont="1" applyBorder="1" applyAlignment="1" applyProtection="1">
      <alignment horizontal="left" vertical="center"/>
      <protection locked="0"/>
    </xf>
    <xf numFmtId="0" fontId="15" fillId="0" borderId="43" xfId="2" quotePrefix="1" applyFont="1" applyBorder="1" applyAlignment="1" applyProtection="1">
      <alignment horizontal="center" vertical="center"/>
      <protection locked="0"/>
    </xf>
    <xf numFmtId="49" fontId="14" fillId="0" borderId="30" xfId="2" applyNumberFormat="1" applyFont="1" applyBorder="1" applyAlignment="1" applyProtection="1">
      <alignment horizontal="center" vertical="center"/>
      <protection locked="0"/>
    </xf>
    <xf numFmtId="165" fontId="14" fillId="0" borderId="31" xfId="2" applyNumberFormat="1" applyFont="1" applyBorder="1" applyAlignment="1" applyProtection="1">
      <alignment horizontal="right" vertical="center"/>
      <protection locked="0"/>
    </xf>
    <xf numFmtId="167" fontId="14" fillId="0" borderId="32" xfId="2" applyNumberFormat="1" applyFont="1" applyBorder="1" applyAlignment="1" applyProtection="1">
      <alignment horizontal="left" vertical="center"/>
      <protection locked="0"/>
    </xf>
    <xf numFmtId="165" fontId="14" fillId="0" borderId="33" xfId="2" applyNumberFormat="1" applyFont="1" applyBorder="1" applyAlignment="1" applyProtection="1">
      <alignment horizontal="center" vertical="center"/>
      <protection locked="0"/>
    </xf>
    <xf numFmtId="165" fontId="14" fillId="0" borderId="44" xfId="2" applyNumberFormat="1" applyFont="1" applyBorder="1" applyAlignment="1" applyProtection="1">
      <alignment horizontal="right" vertical="center"/>
      <protection locked="0"/>
    </xf>
    <xf numFmtId="167" fontId="14" fillId="0" borderId="32" xfId="2" quotePrefix="1" applyNumberFormat="1" applyFont="1" applyBorder="1" applyAlignment="1" applyProtection="1">
      <alignment horizontal="left" vertical="center"/>
      <protection locked="0"/>
    </xf>
    <xf numFmtId="0" fontId="14" fillId="0" borderId="35" xfId="2" applyFont="1" applyBorder="1" applyAlignment="1" applyProtection="1">
      <alignment horizontal="center" vertical="center"/>
      <protection locked="0"/>
    </xf>
    <xf numFmtId="0" fontId="15" fillId="0" borderId="36" xfId="2" applyFont="1" applyBorder="1" applyAlignment="1" applyProtection="1">
      <alignment horizontal="left" vertical="center"/>
      <protection locked="0"/>
    </xf>
    <xf numFmtId="0" fontId="15" fillId="0" borderId="35" xfId="2" quotePrefix="1" applyFont="1" applyBorder="1" applyAlignment="1" applyProtection="1">
      <alignment horizontal="center" vertical="center"/>
      <protection locked="0"/>
    </xf>
    <xf numFmtId="49" fontId="14" fillId="0" borderId="37" xfId="2" applyNumberFormat="1" applyFont="1" applyBorder="1" applyAlignment="1" applyProtection="1">
      <alignment horizontal="center" vertical="center"/>
      <protection locked="0"/>
    </xf>
    <xf numFmtId="165" fontId="14" fillId="0" borderId="38" xfId="2" applyNumberFormat="1" applyFont="1" applyBorder="1" applyAlignment="1" applyProtection="1">
      <alignment horizontal="right" vertical="center"/>
      <protection locked="0"/>
    </xf>
    <xf numFmtId="167" fontId="14" fillId="0" borderId="39" xfId="2" applyNumberFormat="1" applyFont="1" applyBorder="1" applyAlignment="1" applyProtection="1">
      <alignment horizontal="left" vertical="center"/>
      <protection locked="0"/>
    </xf>
    <xf numFmtId="165" fontId="14" fillId="0" borderId="40" xfId="2" applyNumberFormat="1" applyFont="1" applyBorder="1" applyAlignment="1" applyProtection="1">
      <alignment horizontal="center" vertical="center"/>
      <protection locked="0"/>
    </xf>
    <xf numFmtId="165" fontId="14" fillId="0" borderId="41" xfId="2" applyNumberFormat="1" applyFont="1" applyBorder="1" applyAlignment="1" applyProtection="1">
      <alignment horizontal="right" vertical="center"/>
      <protection locked="0"/>
    </xf>
    <xf numFmtId="167" fontId="14" fillId="0" borderId="39" xfId="2" quotePrefix="1" applyNumberFormat="1" applyFont="1" applyBorder="1" applyAlignment="1" applyProtection="1">
      <alignment horizontal="left" vertical="center"/>
      <protection locked="0"/>
    </xf>
    <xf numFmtId="0" fontId="14" fillId="0" borderId="45" xfId="2" applyFont="1" applyBorder="1" applyAlignment="1" applyProtection="1">
      <alignment horizontal="center" vertical="center"/>
      <protection locked="0"/>
    </xf>
    <xf numFmtId="165" fontId="19" fillId="0" borderId="14" xfId="2" applyNumberFormat="1" applyFont="1" applyBorder="1" applyAlignment="1" applyProtection="1">
      <alignment horizontal="center" vertical="center"/>
      <protection locked="0"/>
    </xf>
    <xf numFmtId="49" fontId="16" fillId="3" borderId="9" xfId="2" applyNumberFormat="1" applyFont="1" applyFill="1" applyBorder="1" applyAlignment="1">
      <alignment horizontal="center" vertical="center"/>
    </xf>
    <xf numFmtId="49" fontId="16" fillId="3" borderId="10" xfId="2" applyNumberFormat="1" applyFont="1" applyFill="1" applyBorder="1" applyAlignment="1">
      <alignment horizontal="center"/>
    </xf>
    <xf numFmtId="49" fontId="16" fillId="3" borderId="11" xfId="2" applyNumberFormat="1" applyFont="1" applyFill="1" applyBorder="1" applyAlignment="1">
      <alignment horizontal="center"/>
    </xf>
    <xf numFmtId="0" fontId="14" fillId="0" borderId="16" xfId="2" applyFont="1" applyBorder="1" applyAlignment="1" applyProtection="1">
      <alignment horizontal="center" vertical="center"/>
      <protection locked="0"/>
    </xf>
    <xf numFmtId="0" fontId="14" fillId="0" borderId="17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52" xfId="2" applyFont="1" applyBorder="1" applyAlignment="1" applyProtection="1">
      <alignment horizontal="center" vertical="center"/>
      <protection locked="0"/>
    </xf>
    <xf numFmtId="0" fontId="19" fillId="0" borderId="1" xfId="2" applyFont="1" applyAlignment="1" applyProtection="1">
      <alignment horizontal="left" vertical="center"/>
      <protection locked="0"/>
    </xf>
    <xf numFmtId="0" fontId="20" fillId="0" borderId="1" xfId="2" applyFont="1" applyAlignment="1" applyProtection="1">
      <alignment horizontal="left" vertical="center" indent="1"/>
      <protection locked="0"/>
    </xf>
    <xf numFmtId="0" fontId="21" fillId="0" borderId="1" xfId="2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/>
    </xf>
    <xf numFmtId="0" fontId="14" fillId="0" borderId="1" xfId="2" quotePrefix="1" applyFont="1" applyAlignment="1" applyProtection="1">
      <alignment horizontal="center" vertical="center"/>
      <protection locked="0"/>
    </xf>
    <xf numFmtId="49" fontId="14" fillId="0" borderId="1" xfId="2" applyNumberFormat="1" applyFont="1" applyAlignment="1" applyProtection="1">
      <alignment horizontal="center" vertical="center"/>
      <protection locked="0"/>
    </xf>
    <xf numFmtId="168" fontId="14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right" vertical="center"/>
      <protection locked="0"/>
    </xf>
    <xf numFmtId="166" fontId="19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center" vertical="center"/>
      <protection locked="0"/>
    </xf>
    <xf numFmtId="166" fontId="22" fillId="0" borderId="1" xfId="2" applyNumberFormat="1" applyFont="1" applyAlignment="1" applyProtection="1">
      <alignment horizontal="center" vertical="center"/>
      <protection locked="0"/>
    </xf>
    <xf numFmtId="0" fontId="14" fillId="0" borderId="1" xfId="2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1" xfId="2" applyFont="1">
      <alignment vertical="center"/>
    </xf>
    <xf numFmtId="0" fontId="14" fillId="0" borderId="1" xfId="2" applyFont="1" applyAlignment="1">
      <alignment horizontal="center" vertical="center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9" fillId="0" borderId="0" xfId="0" applyNumberFormat="1" applyFont="1" applyAlignment="1">
      <alignment horizontal="center" vertical="center"/>
    </xf>
    <xf numFmtId="0" fontId="16" fillId="3" borderId="5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7" xfId="2" applyFont="1" applyFill="1" applyBorder="1" applyAlignment="1">
      <alignment horizontal="center" vertical="center" wrapText="1"/>
    </xf>
    <xf numFmtId="49" fontId="16" fillId="3" borderId="5" xfId="2" applyNumberFormat="1" applyFont="1" applyFill="1" applyBorder="1" applyAlignment="1">
      <alignment horizontal="center" vertical="center" wrapText="1"/>
    </xf>
    <xf numFmtId="49" fontId="16" fillId="3" borderId="6" xfId="2" applyNumberFormat="1" applyFont="1" applyFill="1" applyBorder="1" applyAlignment="1">
      <alignment horizontal="center" vertical="center" wrapText="1"/>
    </xf>
    <xf numFmtId="49" fontId="16" fillId="3" borderId="7" xfId="2" applyNumberFormat="1" applyFont="1" applyFill="1" applyBorder="1" applyAlignment="1">
      <alignment horizontal="center" vertical="center" wrapText="1"/>
    </xf>
    <xf numFmtId="49" fontId="16" fillId="3" borderId="23" xfId="2" applyNumberFormat="1" applyFont="1" applyFill="1" applyBorder="1" applyAlignment="1">
      <alignment horizontal="center" vertical="center" wrapText="1"/>
    </xf>
    <xf numFmtId="49" fontId="16" fillId="3" borderId="1" xfId="2" applyNumberFormat="1" applyFont="1" applyFill="1" applyAlignment="1">
      <alignment horizontal="center" vertical="center" wrapText="1"/>
    </xf>
    <xf numFmtId="49" fontId="16" fillId="3" borderId="25" xfId="2" applyNumberFormat="1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/>
    </xf>
    <xf numFmtId="0" fontId="16" fillId="3" borderId="24" xfId="2" applyFont="1" applyFill="1" applyBorder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6" borderId="9" xfId="2" applyFont="1" applyFill="1" applyBorder="1" applyAlignment="1" applyProtection="1">
      <alignment horizontal="center" vertical="center"/>
      <protection locked="0"/>
    </xf>
    <xf numFmtId="0" fontId="16" fillId="6" borderId="24" xfId="2" applyFont="1" applyFill="1" applyBorder="1" applyAlignment="1" applyProtection="1">
      <alignment horizontal="center" vertical="center"/>
      <protection locked="0"/>
    </xf>
    <xf numFmtId="0" fontId="16" fillId="6" borderId="17" xfId="2" applyFont="1" applyFill="1" applyBorder="1" applyAlignment="1" applyProtection="1">
      <alignment horizontal="center" vertical="center"/>
      <protection locked="0"/>
    </xf>
    <xf numFmtId="0" fontId="16" fillId="6" borderId="21" xfId="2" applyFont="1" applyFill="1" applyBorder="1" applyAlignment="1" applyProtection="1">
      <alignment horizontal="center" vertical="center"/>
      <protection locked="0"/>
    </xf>
    <xf numFmtId="0" fontId="16" fillId="5" borderId="9" xfId="2" applyFont="1" applyFill="1" applyBorder="1" applyAlignment="1" applyProtection="1">
      <alignment horizontal="center" vertical="center"/>
      <protection locked="0"/>
    </xf>
    <xf numFmtId="0" fontId="16" fillId="5" borderId="23" xfId="2" applyFont="1" applyFill="1" applyBorder="1" applyAlignment="1" applyProtection="1">
      <alignment horizontal="center" vertical="center"/>
      <protection locked="0"/>
    </xf>
    <xf numFmtId="0" fontId="16" fillId="5" borderId="24" xfId="2" applyFont="1" applyFill="1" applyBorder="1" applyAlignment="1" applyProtection="1">
      <alignment horizontal="center" vertical="center"/>
      <protection locked="0"/>
    </xf>
    <xf numFmtId="0" fontId="16" fillId="5" borderId="17" xfId="2" applyFont="1" applyFill="1" applyBorder="1" applyAlignment="1" applyProtection="1">
      <alignment horizontal="center" vertical="center"/>
      <protection locked="0"/>
    </xf>
    <xf numFmtId="0" fontId="16" fillId="5" borderId="20" xfId="2" applyFont="1" applyFill="1" applyBorder="1" applyAlignment="1" applyProtection="1">
      <alignment horizontal="center" vertical="center"/>
      <protection locked="0"/>
    </xf>
    <xf numFmtId="0" fontId="16" fillId="5" borderId="21" xfId="2" applyFont="1" applyFill="1" applyBorder="1" applyAlignment="1" applyProtection="1">
      <alignment horizontal="center" vertical="center"/>
      <protection locked="0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6" fillId="4" borderId="4" xfId="10" applyFont="1" applyFill="1" applyBorder="1" applyAlignment="1" applyProtection="1">
      <alignment horizontal="center" vertical="center" wrapText="1"/>
      <protection locked="0"/>
    </xf>
    <xf numFmtId="49" fontId="16" fillId="3" borderId="46" xfId="2" applyNumberFormat="1" applyFont="1" applyFill="1" applyBorder="1" applyAlignment="1">
      <alignment horizontal="center" vertical="center" wrapText="1"/>
    </xf>
    <xf numFmtId="49" fontId="16" fillId="3" borderId="3" xfId="2" applyNumberFormat="1" applyFont="1" applyFill="1" applyBorder="1" applyAlignment="1">
      <alignment horizontal="center" vertical="center" wrapText="1"/>
    </xf>
    <xf numFmtId="49" fontId="16" fillId="3" borderId="4" xfId="2" applyNumberFormat="1" applyFont="1" applyFill="1" applyBorder="1" applyAlignment="1">
      <alignment horizontal="center" vertical="center" wrapText="1"/>
    </xf>
    <xf numFmtId="0" fontId="16" fillId="3" borderId="16" xfId="2" applyFont="1" applyFill="1" applyBorder="1" applyAlignment="1" applyProtection="1">
      <alignment horizontal="center" vertical="center" wrapText="1"/>
      <protection locked="0"/>
    </xf>
    <xf numFmtId="0" fontId="16" fillId="3" borderId="19" xfId="2" applyFont="1" applyFill="1" applyBorder="1" applyAlignment="1" applyProtection="1">
      <alignment horizontal="center" vertical="center" wrapText="1"/>
      <protection locked="0"/>
    </xf>
    <xf numFmtId="0" fontId="16" fillId="3" borderId="10" xfId="2" applyFont="1" applyFill="1" applyBorder="1" applyAlignment="1" applyProtection="1">
      <alignment horizontal="center" vertical="center" wrapText="1"/>
      <protection locked="0"/>
    </xf>
    <xf numFmtId="0" fontId="16" fillId="3" borderId="22" xfId="2" applyFont="1" applyFill="1" applyBorder="1" applyAlignment="1" applyProtection="1">
      <alignment horizontal="center" vertical="center" wrapText="1"/>
      <protection locked="0"/>
    </xf>
    <xf numFmtId="0" fontId="16" fillId="3" borderId="11" xfId="2" applyFont="1" applyFill="1" applyBorder="1" applyAlignment="1" applyProtection="1">
      <alignment horizontal="center" vertical="center" wrapText="1"/>
      <protection locked="0"/>
    </xf>
    <xf numFmtId="0" fontId="16" fillId="3" borderId="26" xfId="2" applyFont="1" applyFill="1" applyBorder="1" applyAlignment="1" applyProtection="1">
      <alignment horizontal="center" vertical="center" wrapText="1"/>
      <protection locked="0"/>
    </xf>
    <xf numFmtId="0" fontId="16" fillId="2" borderId="18" xfId="2" applyFont="1" applyFill="1" applyBorder="1" applyAlignment="1" applyProtection="1">
      <alignment horizontal="center" vertical="center" wrapText="1"/>
      <protection locked="0"/>
    </xf>
    <xf numFmtId="0" fontId="16" fillId="2" borderId="1" xfId="2" applyFont="1" applyFill="1" applyAlignment="1" applyProtection="1">
      <alignment horizontal="center" vertical="center" wrapText="1"/>
      <protection locked="0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6" fillId="6" borderId="16" xfId="2" applyFont="1" applyFill="1" applyBorder="1" applyAlignment="1" applyProtection="1">
      <alignment horizontal="center" vertical="center" wrapText="1"/>
      <protection locked="0"/>
    </xf>
    <xf numFmtId="0" fontId="16" fillId="6" borderId="19" xfId="2" applyFont="1" applyFill="1" applyBorder="1" applyAlignment="1" applyProtection="1">
      <alignment horizontal="center" vertical="center" wrapText="1"/>
      <protection locked="0"/>
    </xf>
    <xf numFmtId="0" fontId="16" fillId="6" borderId="10" xfId="2" applyFont="1" applyFill="1" applyBorder="1" applyAlignment="1" applyProtection="1">
      <alignment horizontal="center" vertical="center" wrapText="1"/>
      <protection locked="0"/>
    </xf>
    <xf numFmtId="0" fontId="16" fillId="6" borderId="22" xfId="2" applyFont="1" applyFill="1" applyBorder="1" applyAlignment="1" applyProtection="1">
      <alignment horizontal="center" vertical="center" wrapText="1"/>
      <protection locked="0"/>
    </xf>
    <xf numFmtId="0" fontId="16" fillId="6" borderId="11" xfId="2" applyFont="1" applyFill="1" applyBorder="1" applyAlignment="1" applyProtection="1">
      <alignment horizontal="center" vertical="center" wrapText="1"/>
      <protection locked="0"/>
    </xf>
    <xf numFmtId="0" fontId="16" fillId="6" borderId="26" xfId="2" applyFont="1" applyFill="1" applyBorder="1" applyAlignment="1" applyProtection="1">
      <alignment horizontal="center" vertical="center" wrapText="1"/>
      <protection locked="0"/>
    </xf>
    <xf numFmtId="0" fontId="16" fillId="3" borderId="19" xfId="10" applyFont="1" applyFill="1" applyBorder="1" applyAlignment="1" applyProtection="1">
      <alignment horizontal="center" vertical="center" wrapText="1"/>
      <protection locked="0"/>
    </xf>
    <xf numFmtId="0" fontId="16" fillId="3" borderId="22" xfId="10" applyFont="1" applyFill="1" applyBorder="1" applyAlignment="1" applyProtection="1">
      <alignment horizontal="center" vertical="center" wrapText="1"/>
      <protection locked="0"/>
    </xf>
    <xf numFmtId="0" fontId="16" fillId="3" borderId="26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/>
      <protection locked="0"/>
    </xf>
    <xf numFmtId="0" fontId="16" fillId="2" borderId="18" xfId="2" applyFont="1" applyFill="1" applyBorder="1" applyAlignment="1" applyProtection="1">
      <alignment horizontal="center" vertical="center"/>
      <protection locked="0"/>
    </xf>
    <xf numFmtId="0" fontId="16" fillId="2" borderId="1" xfId="2" applyFont="1" applyFill="1" applyAlignment="1" applyProtection="1">
      <alignment horizontal="center" vertical="center"/>
      <protection locked="0"/>
    </xf>
    <xf numFmtId="0" fontId="16" fillId="2" borderId="25" xfId="2" applyFont="1" applyFill="1" applyBorder="1" applyAlignment="1" applyProtection="1">
      <alignment horizontal="center" vertical="center"/>
      <protection locked="0"/>
    </xf>
    <xf numFmtId="166" fontId="14" fillId="8" borderId="48" xfId="0" applyNumberFormat="1" applyFont="1" applyFill="1" applyBorder="1" applyAlignment="1">
      <alignment horizontal="center" vertical="center"/>
    </xf>
    <xf numFmtId="166" fontId="14" fillId="8" borderId="50" xfId="0" applyNumberFormat="1" applyFont="1" applyFill="1" applyBorder="1" applyAlignment="1">
      <alignment horizontal="center" vertical="center"/>
    </xf>
    <xf numFmtId="0" fontId="14" fillId="0" borderId="8" xfId="2" applyFont="1" applyBorder="1" applyAlignment="1" applyProtection="1">
      <alignment horizontal="center" vertical="center"/>
      <protection locked="0"/>
    </xf>
    <xf numFmtId="0" fontId="14" fillId="0" borderId="2" xfId="2" applyFont="1" applyBorder="1" applyAlignment="1" applyProtection="1">
      <alignment horizontal="center" vertical="center"/>
      <protection locked="0"/>
    </xf>
    <xf numFmtId="166" fontId="14" fillId="8" borderId="3" xfId="0" applyNumberFormat="1" applyFont="1" applyFill="1" applyBorder="1" applyAlignment="1">
      <alignment horizontal="center" vertical="center"/>
    </xf>
    <xf numFmtId="0" fontId="14" fillId="0" borderId="6" xfId="2" applyFont="1" applyBorder="1" applyAlignment="1" applyProtection="1">
      <alignment horizontal="center" vertical="center"/>
      <protection locked="0"/>
    </xf>
    <xf numFmtId="0" fontId="14" fillId="0" borderId="15" xfId="2" applyFont="1" applyBorder="1" applyAlignment="1" applyProtection="1">
      <alignment horizontal="center" vertical="center"/>
      <protection locked="0"/>
    </xf>
    <xf numFmtId="166" fontId="14" fillId="8" borderId="51" xfId="0" applyNumberFormat="1" applyFont="1" applyFill="1" applyBorder="1" applyAlignment="1">
      <alignment horizontal="center" vertical="center"/>
    </xf>
    <xf numFmtId="49" fontId="14" fillId="7" borderId="47" xfId="2" applyNumberFormat="1" applyFont="1" applyFill="1" applyBorder="1" applyAlignment="1" applyProtection="1">
      <alignment horizontal="center" vertical="center"/>
      <protection locked="0"/>
    </xf>
    <xf numFmtId="49" fontId="14" fillId="7" borderId="18" xfId="2" applyNumberFormat="1" applyFont="1" applyFill="1" applyBorder="1" applyAlignment="1" applyProtection="1">
      <alignment horizontal="center" vertical="center"/>
      <protection locked="0"/>
    </xf>
    <xf numFmtId="49" fontId="14" fillId="7" borderId="18" xfId="2" applyNumberFormat="1" applyFont="1" applyFill="1" applyBorder="1" applyProtection="1">
      <alignment vertical="center"/>
      <protection locked="0"/>
    </xf>
    <xf numFmtId="49" fontId="14" fillId="7" borderId="19" xfId="2" applyNumberFormat="1" applyFont="1" applyFill="1" applyBorder="1" applyProtection="1">
      <alignment vertical="center"/>
      <protection locked="0"/>
    </xf>
    <xf numFmtId="49" fontId="14" fillId="7" borderId="49" xfId="2" applyNumberFormat="1" applyFont="1" applyFill="1" applyBorder="1" applyAlignment="1" applyProtection="1">
      <alignment horizontal="center" vertical="center"/>
      <protection locked="0"/>
    </xf>
    <xf numFmtId="49" fontId="14" fillId="7" borderId="20" xfId="2" applyNumberFormat="1" applyFont="1" applyFill="1" applyBorder="1" applyAlignment="1" applyProtection="1">
      <alignment horizontal="center" vertical="center"/>
      <protection locked="0"/>
    </xf>
    <xf numFmtId="49" fontId="14" fillId="7" borderId="20" xfId="2" applyNumberFormat="1" applyFont="1" applyFill="1" applyBorder="1" applyProtection="1">
      <alignment vertical="center"/>
      <protection locked="0"/>
    </xf>
    <xf numFmtId="49" fontId="14" fillId="7" borderId="21" xfId="2" applyNumberFormat="1" applyFont="1" applyFill="1" applyBorder="1" applyProtection="1">
      <alignment vertical="center"/>
      <protection locked="0"/>
    </xf>
    <xf numFmtId="165" fontId="14" fillId="7" borderId="14" xfId="2" applyNumberFormat="1" applyFont="1" applyFill="1" applyBorder="1" applyAlignment="1" applyProtection="1">
      <alignment horizontal="center" vertical="center"/>
      <protection locked="0"/>
    </xf>
  </cellXfs>
  <cellStyles count="11">
    <cellStyle name="Hyperlink 2" xfId="10" xr:uid="{80323F12-4A71-4271-AAE1-200D4FB38B57}"/>
    <cellStyle name="Normal" xfId="0" builtinId="0"/>
    <cellStyle name="Normal 2" xfId="1" xr:uid="{369CF334-673E-44B3-A86E-2B8F7E7078B8}"/>
    <cellStyle name="ハイパーリンク 2" xfId="3" xr:uid="{96C3E291-7995-4EBA-ADA3-A9D8D8DCE899}"/>
    <cellStyle name="ハイパーリンク 3" xfId="6" xr:uid="{259F123E-A5E7-438A-B383-8656C739958D}"/>
    <cellStyle name="標準 2" xfId="2" xr:uid="{6E751585-F3B3-41B2-949E-E93EFF383AA8}"/>
    <cellStyle name="標準 3" xfId="5" xr:uid="{FCB5D61D-B94B-4660-B581-1B9895F6A048}"/>
    <cellStyle name="標準 6" xfId="8" xr:uid="{A0FD7B1C-AA5D-4F74-9E73-AE088875935B}"/>
    <cellStyle name="標準 7" xfId="7" xr:uid="{A3BC80EE-7C8A-4921-9129-934EA06AE06E}"/>
    <cellStyle name="標準 7 2" xfId="9" xr:uid="{4740F283-7315-478F-B30A-87E87B86BC83}"/>
    <cellStyle name="標準_CONSOLI - USA ブランクNEW" xfId="4" xr:uid="{B6BDA88A-27F9-4DDF-A004-AFE21016F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33</xdr:row>
      <xdr:rowOff>200025</xdr:rowOff>
    </xdr:from>
    <xdr:ext cx="35528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7225" y="9410700"/>
          <a:ext cx="3552825" cy="170497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4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400" b="0" i="0">
              <a:latin typeface="Arial"/>
              <a:ea typeface="Arial"/>
              <a:cs typeface="Arial"/>
              <a:sym typeface="Arial"/>
            </a:rPr>
            <a:t>	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6801 West Side Ave,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North Bergen, NJ 07047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Firms Code: F146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Tel: 973-578-8400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NAG_CFS&amp;DST=USORF" TargetMode="External"/><Relationship Id="rId13" Type="http://schemas.openxmlformats.org/officeDocument/2006/relationships/hyperlink" Target="https://www.tcl-web2.jp/TCLWEB/beatlap?DISPLAY_ID=TNBS0010D&amp;ROUTE=USA&amp;ORG=NAG_CFS&amp;DST=USPHL" TargetMode="External"/><Relationship Id="rId18" Type="http://schemas.openxmlformats.org/officeDocument/2006/relationships/hyperlink" Target="https://www.tcl-web2.jp/TCLWEB/beatlap?DISPLAY_ID=TNBS0010D&amp;ROUTE=USA&amp;ORG=NAG_CFS&amp;DST=USRIC" TargetMode="External"/><Relationship Id="rId3" Type="http://schemas.openxmlformats.org/officeDocument/2006/relationships/hyperlink" Target="https://www.tcl-web2.jp/TCLWEB/beatlap?DISPLAY_ID=TNBS0010D&amp;ROUTE=USA&amp;ORG=NAG_CFS&amp;DST=USBAL" TargetMode="External"/><Relationship Id="rId21" Type="http://schemas.openxmlformats.org/officeDocument/2006/relationships/hyperlink" Target="https://www.tcl-web2.jp/TCLWEB/beatlap?DISPLAY_ID=TNBS0010D&amp;ROUTE=USA&amp;ORG=NAG_CFS&amp;DST=USSAV" TargetMode="External"/><Relationship Id="rId7" Type="http://schemas.openxmlformats.org/officeDocument/2006/relationships/hyperlink" Target="https://www.tcl-web2.jp/TCLWEB/beatlap?DISPLAY_ID=TNBS0010D&amp;ROUTE=USA&amp;ORG=NAG_CFS&amp;DST=USRIC" TargetMode="External"/><Relationship Id="rId12" Type="http://schemas.openxmlformats.org/officeDocument/2006/relationships/hyperlink" Target="https://www.tcl-web2.jp/TCLWEB/beatlap?DISPLAY_ID=TNBS0010D&amp;ROUTE=USA&amp;ORG=NAG_CFS&amp;DST=USBOS" TargetMode="External"/><Relationship Id="rId17" Type="http://schemas.openxmlformats.org/officeDocument/2006/relationships/hyperlink" Target="https://www.tcl-web2.jp/TCLWEB/beatlap?DISPLAY_ID=TNBS0010D&amp;ROUTE=USA&amp;ORG=NAG_CFS&amp;DST=USPIT" TargetMode="External"/><Relationship Id="rId2" Type="http://schemas.openxmlformats.org/officeDocument/2006/relationships/hyperlink" Target="https://www.tcl-web2.jp/TCLWEB/beatlap?DISPLAY_ID=TNBS0010D&amp;ROUTE=USA&amp;ORG=NAG_CFS&amp;DST=USPHL" TargetMode="External"/><Relationship Id="rId16" Type="http://schemas.openxmlformats.org/officeDocument/2006/relationships/hyperlink" Target="https://www.tcl-web2.jp/TCLWEB/beatlap?DISPLAY_ID=TNBS0010D&amp;ROUTE=USA&amp;ORG=NAG_CFS&amp;DST=USCHS" TargetMode="External"/><Relationship Id="rId20" Type="http://schemas.openxmlformats.org/officeDocument/2006/relationships/hyperlink" Target="https://www.tcl-web2.jp/TCLWEB/beatlap?DISPLAY_ID=TNBS0010D&amp;ROUTE=USA&amp;ORG=NAG_CFS&amp;DST=USRAG" TargetMode="External"/><Relationship Id="rId1" Type="http://schemas.openxmlformats.org/officeDocument/2006/relationships/hyperlink" Target="https://www.tcl-web2.jp/TCLWEB/beatlap?DISPLAY_ID=TNBS0010D&amp;ROUTE=USA&amp;ORG=NAG_CFS&amp;DST=USBOS" TargetMode="External"/><Relationship Id="rId6" Type="http://schemas.openxmlformats.org/officeDocument/2006/relationships/hyperlink" Target="https://www.tcl-web2.jp/TCLWEB/beatlap?DISPLAY_ID=TNBS0010D&amp;ROUTE=USA&amp;ORG=NAG_CFS&amp;DST=USPIT" TargetMode="External"/><Relationship Id="rId11" Type="http://schemas.openxmlformats.org/officeDocument/2006/relationships/hyperlink" Target="https://www.tcl-web2.jp/TCLWEB/beatlap?DISPLAY_ID=TNBS0010D&amp;ROUTE=USA&amp;ORG=NAG_CFS&amp;DST=USNYC" TargetMode="External"/><Relationship Id="rId5" Type="http://schemas.openxmlformats.org/officeDocument/2006/relationships/hyperlink" Target="https://www.tcl-web2.jp/TCLWEB/beatlap?DISPLAY_ID=TNBS0010D&amp;ROUTE=USA&amp;ORG=NAG_CFS&amp;DST=USCHS" TargetMode="External"/><Relationship Id="rId15" Type="http://schemas.openxmlformats.org/officeDocument/2006/relationships/hyperlink" Target="https://www.tcl-web2.jp/TCLWEB/beatlap?DISPLAY_ID=TNBS0010D&amp;ROUTE=USA&amp;ORG=NAG_CFS&amp;DST=USCLT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tcl-web2.jp/TCLWEB/beatlap?DISPLAY_ID=TNBS0010D&amp;ROUTE=USA&amp;ORG=NAG_CFS&amp;DST=USSAV" TargetMode="External"/><Relationship Id="rId19" Type="http://schemas.openxmlformats.org/officeDocument/2006/relationships/hyperlink" Target="https://www.tcl-web2.jp/TCLWEB/beatlap?DISPLAY_ID=TNBS0010D&amp;ROUTE=USA&amp;ORG=NAG_CFS&amp;DST=USORF" TargetMode="External"/><Relationship Id="rId4" Type="http://schemas.openxmlformats.org/officeDocument/2006/relationships/hyperlink" Target="https://www.tcl-web2.jp/TCLWEB/beatlap?DISPLAY_ID=TNBS0010D&amp;ROUTE=USA&amp;ORG=NAG_CFS&amp;DST=USCLT" TargetMode="External"/><Relationship Id="rId9" Type="http://schemas.openxmlformats.org/officeDocument/2006/relationships/hyperlink" Target="https://www.tcl-web2.jp/TCLWEB/beatlap?DISPLAY_ID=TNBS0010D&amp;ROUTE=USA&amp;ORG=NAG_CFS&amp;DST=USRAG" TargetMode="External"/><Relationship Id="rId14" Type="http://schemas.openxmlformats.org/officeDocument/2006/relationships/hyperlink" Target="https://www.tcl-web2.jp/TCLWEB/beatlap?DISPLAY_ID=TNBS0010D&amp;ROUTE=USA&amp;ORG=NAG_CFS&amp;DST=USBA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1000"/>
  <sheetViews>
    <sheetView tabSelected="1" topLeftCell="A8" workbookViewId="0">
      <selection activeCell="J3" sqref="J3"/>
    </sheetView>
  </sheetViews>
  <sheetFormatPr defaultColWidth="12.625" defaultRowHeight="15" customHeight="1"/>
  <cols>
    <col min="1" max="1" width="4.625" customWidth="1"/>
    <col min="2" max="2" width="4.375" customWidth="1"/>
    <col min="3" max="3" width="6.625" customWidth="1"/>
    <col min="4" max="4" width="20.875" customWidth="1"/>
    <col min="5" max="5" width="20.75" customWidth="1"/>
    <col min="6" max="6" width="14.25" customWidth="1"/>
    <col min="7" max="8" width="10.625" customWidth="1"/>
    <col min="9" max="9" width="14.125" customWidth="1"/>
    <col min="10" max="10" width="17.5" customWidth="1"/>
    <col min="11" max="11" width="16.625" customWidth="1"/>
    <col min="12" max="12" width="9" customWidth="1"/>
    <col min="13" max="14" width="13.125" customWidth="1"/>
    <col min="15" max="15" width="11.75" customWidth="1"/>
    <col min="16" max="16" width="13.125" customWidth="1"/>
    <col min="17" max="17" width="10.625" customWidth="1"/>
    <col min="18" max="22" width="9" customWidth="1"/>
  </cols>
  <sheetData>
    <row r="1" spans="1:22" ht="25.5" customHeight="1">
      <c r="A1" s="4"/>
      <c r="B1" s="74" t="s">
        <v>7</v>
      </c>
      <c r="C1" s="75"/>
      <c r="D1" s="75"/>
      <c r="E1" s="75"/>
      <c r="F1" s="75"/>
      <c r="G1" s="75"/>
      <c r="H1" s="75"/>
      <c r="I1" s="75"/>
      <c r="J1" s="75"/>
      <c r="K1" s="13">
        <v>46008</v>
      </c>
      <c r="L1" s="5"/>
      <c r="M1" s="5"/>
      <c r="N1" s="5"/>
      <c r="O1" s="5"/>
      <c r="P1" s="6"/>
      <c r="Q1" s="7"/>
      <c r="R1" s="4"/>
      <c r="S1" s="4"/>
      <c r="T1" s="4"/>
      <c r="U1" s="4"/>
      <c r="V1" s="4"/>
    </row>
    <row r="2" spans="1:22" ht="25.5" customHeight="1">
      <c r="A2" s="4"/>
      <c r="B2" s="75"/>
      <c r="C2" s="75"/>
      <c r="D2" s="75"/>
      <c r="E2" s="75"/>
      <c r="F2" s="75"/>
      <c r="G2" s="75"/>
      <c r="H2" s="75"/>
      <c r="I2" s="75"/>
      <c r="J2" s="75"/>
      <c r="K2" s="14" t="s">
        <v>63</v>
      </c>
      <c r="L2" s="8"/>
      <c r="M2" s="8"/>
      <c r="N2" s="8"/>
      <c r="O2" s="8"/>
      <c r="P2" s="9"/>
      <c r="Q2" s="4"/>
      <c r="R2" s="4"/>
      <c r="S2" s="4"/>
      <c r="T2" s="4"/>
      <c r="U2" s="4"/>
      <c r="V2" s="4"/>
    </row>
    <row r="3" spans="1:22" ht="21.75" customHeight="1">
      <c r="A3" s="1"/>
      <c r="B3" s="10" t="s">
        <v>0</v>
      </c>
      <c r="C3" s="10"/>
      <c r="D3" s="11"/>
      <c r="E3" s="11"/>
      <c r="F3" s="11"/>
      <c r="G3" s="11"/>
      <c r="H3" s="11"/>
      <c r="I3" s="11"/>
      <c r="J3" s="11"/>
      <c r="K3" s="76"/>
      <c r="L3" s="75"/>
      <c r="M3" s="75"/>
      <c r="N3" s="75"/>
      <c r="O3" s="12"/>
      <c r="P3" s="1"/>
      <c r="Q3" s="1"/>
      <c r="R3" s="1"/>
      <c r="S3" s="1"/>
      <c r="T3" s="1"/>
      <c r="U3" s="1"/>
      <c r="V3" s="1"/>
    </row>
    <row r="4" spans="1:22" ht="21.75" customHeight="1" thickBot="1">
      <c r="A4" s="1"/>
      <c r="B4" s="10" t="s">
        <v>1</v>
      </c>
      <c r="C4" s="10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1.75" customHeight="1">
      <c r="A5" s="1"/>
      <c r="B5" s="50"/>
      <c r="C5" s="15"/>
      <c r="D5" s="19"/>
      <c r="E5" s="77" t="s">
        <v>12</v>
      </c>
      <c r="F5" s="80" t="s">
        <v>13</v>
      </c>
      <c r="G5" s="83" t="s">
        <v>14</v>
      </c>
      <c r="H5" s="86" t="s">
        <v>15</v>
      </c>
      <c r="I5" s="87"/>
      <c r="J5" s="90" t="s">
        <v>16</v>
      </c>
      <c r="K5" s="92" t="s">
        <v>15</v>
      </c>
      <c r="L5" s="93"/>
      <c r="M5" s="96" t="s">
        <v>17</v>
      </c>
      <c r="N5" s="97"/>
      <c r="O5" s="97"/>
      <c r="P5" s="97"/>
      <c r="Q5" s="98"/>
      <c r="R5" s="104" t="s">
        <v>29</v>
      </c>
      <c r="S5" s="1"/>
      <c r="T5" s="1"/>
      <c r="U5" s="1"/>
      <c r="V5" s="1"/>
    </row>
    <row r="6" spans="1:22" ht="21.75" customHeight="1">
      <c r="A6" s="1"/>
      <c r="B6" s="51"/>
      <c r="C6" s="16"/>
      <c r="D6" s="20"/>
      <c r="E6" s="78"/>
      <c r="F6" s="81"/>
      <c r="G6" s="84"/>
      <c r="H6" s="88"/>
      <c r="I6" s="89"/>
      <c r="J6" s="91"/>
      <c r="K6" s="94"/>
      <c r="L6" s="95"/>
      <c r="M6" s="99"/>
      <c r="N6" s="100"/>
      <c r="O6" s="100"/>
      <c r="P6" s="100"/>
      <c r="Q6" s="101"/>
      <c r="R6" s="105"/>
      <c r="S6" s="1"/>
      <c r="T6" s="1"/>
      <c r="U6" s="1"/>
      <c r="V6" s="1"/>
    </row>
    <row r="7" spans="1:22" ht="21.75" customHeight="1">
      <c r="A7" s="1"/>
      <c r="B7" s="51"/>
      <c r="C7" s="16"/>
      <c r="D7" s="20"/>
      <c r="E7" s="78"/>
      <c r="F7" s="81"/>
      <c r="G7" s="84"/>
      <c r="H7" s="107" t="s">
        <v>18</v>
      </c>
      <c r="I7" s="108"/>
      <c r="J7" s="113" t="s">
        <v>19</v>
      </c>
      <c r="K7" s="116" t="s">
        <v>20</v>
      </c>
      <c r="L7" s="117"/>
      <c r="M7" s="122" t="s">
        <v>21</v>
      </c>
      <c r="N7" s="102" t="s">
        <v>2</v>
      </c>
      <c r="O7" s="73" t="s">
        <v>3</v>
      </c>
      <c r="P7" s="102" t="s">
        <v>22</v>
      </c>
      <c r="Q7" s="102" t="s">
        <v>23</v>
      </c>
      <c r="R7" s="105"/>
      <c r="S7" s="1"/>
      <c r="T7" s="1"/>
      <c r="U7" s="1"/>
      <c r="V7" s="1"/>
    </row>
    <row r="8" spans="1:22" ht="21.75" customHeight="1">
      <c r="A8" s="1"/>
      <c r="B8" s="51"/>
      <c r="C8" s="16"/>
      <c r="D8" s="20"/>
      <c r="E8" s="78"/>
      <c r="F8" s="81"/>
      <c r="G8" s="84"/>
      <c r="H8" s="109"/>
      <c r="I8" s="110"/>
      <c r="J8" s="114"/>
      <c r="K8" s="118"/>
      <c r="L8" s="119"/>
      <c r="M8" s="123"/>
      <c r="N8" s="102"/>
      <c r="O8" s="73" t="s">
        <v>24</v>
      </c>
      <c r="P8" s="102"/>
      <c r="Q8" s="102"/>
      <c r="R8" s="105"/>
      <c r="S8" s="1"/>
      <c r="T8" s="1"/>
      <c r="U8" s="1"/>
      <c r="V8" s="1"/>
    </row>
    <row r="9" spans="1:22" ht="21.75" customHeight="1">
      <c r="A9" s="1"/>
      <c r="B9" s="51"/>
      <c r="C9" s="16"/>
      <c r="D9" s="20"/>
      <c r="E9" s="78"/>
      <c r="F9" s="81"/>
      <c r="G9" s="84"/>
      <c r="H9" s="109"/>
      <c r="I9" s="110"/>
      <c r="J9" s="115"/>
      <c r="K9" s="118"/>
      <c r="L9" s="119"/>
      <c r="M9" s="123"/>
      <c r="N9" s="125" t="s">
        <v>25</v>
      </c>
      <c r="O9" s="73" t="s">
        <v>26</v>
      </c>
      <c r="P9" s="102"/>
      <c r="Q9" s="102"/>
      <c r="R9" s="105"/>
      <c r="S9" s="1"/>
      <c r="T9" s="1"/>
      <c r="U9" s="1"/>
      <c r="V9" s="1"/>
    </row>
    <row r="10" spans="1:22" ht="21.75" customHeight="1">
      <c r="A10" s="1"/>
      <c r="B10" s="51"/>
      <c r="C10" s="16"/>
      <c r="D10" s="20"/>
      <c r="E10" s="78"/>
      <c r="F10" s="81"/>
      <c r="G10" s="84"/>
      <c r="H10" s="109"/>
      <c r="I10" s="110"/>
      <c r="J10" s="126" t="s">
        <v>18</v>
      </c>
      <c r="K10" s="118"/>
      <c r="L10" s="119"/>
      <c r="M10" s="123"/>
      <c r="N10" s="125"/>
      <c r="O10" s="73" t="s">
        <v>4</v>
      </c>
      <c r="P10" s="102"/>
      <c r="Q10" s="102"/>
      <c r="R10" s="105"/>
      <c r="S10" s="1"/>
      <c r="T10" s="1"/>
      <c r="U10" s="1"/>
      <c r="V10" s="1"/>
    </row>
    <row r="11" spans="1:22" ht="21.75" customHeight="1">
      <c r="A11" s="1"/>
      <c r="B11" s="51"/>
      <c r="C11" s="16"/>
      <c r="D11" s="20"/>
      <c r="E11" s="78"/>
      <c r="F11" s="81"/>
      <c r="G11" s="84"/>
      <c r="H11" s="109"/>
      <c r="I11" s="110"/>
      <c r="J11" s="127"/>
      <c r="K11" s="118"/>
      <c r="L11" s="119"/>
      <c r="M11" s="123"/>
      <c r="N11" s="102" t="s">
        <v>27</v>
      </c>
      <c r="O11" s="73" t="s">
        <v>28</v>
      </c>
      <c r="P11" s="102"/>
      <c r="Q11" s="102"/>
      <c r="R11" s="105"/>
      <c r="S11" s="1"/>
      <c r="T11" s="1"/>
      <c r="U11" s="1"/>
      <c r="V11" s="1"/>
    </row>
    <row r="12" spans="1:22" ht="21.75" customHeight="1" thickBot="1">
      <c r="A12" s="1"/>
      <c r="B12" s="52"/>
      <c r="C12" s="17" t="s">
        <v>5</v>
      </c>
      <c r="D12" s="21"/>
      <c r="E12" s="79"/>
      <c r="F12" s="82"/>
      <c r="G12" s="85"/>
      <c r="H12" s="111"/>
      <c r="I12" s="112"/>
      <c r="J12" s="128"/>
      <c r="K12" s="120"/>
      <c r="L12" s="121"/>
      <c r="M12" s="124"/>
      <c r="N12" s="103"/>
      <c r="O12" s="18"/>
      <c r="P12" s="103"/>
      <c r="Q12" s="103"/>
      <c r="R12" s="106"/>
      <c r="S12" s="1"/>
      <c r="T12" s="1"/>
      <c r="U12" s="1"/>
      <c r="V12" s="1"/>
    </row>
    <row r="13" spans="1:22" ht="21.75" customHeight="1" thickTop="1">
      <c r="A13" s="1"/>
      <c r="B13" s="53"/>
      <c r="C13" s="131">
        <v>49</v>
      </c>
      <c r="D13" s="22" t="s">
        <v>6</v>
      </c>
      <c r="E13" s="23" t="s">
        <v>11</v>
      </c>
      <c r="F13" s="24" t="s">
        <v>39</v>
      </c>
      <c r="G13" s="25" t="s">
        <v>8</v>
      </c>
      <c r="H13" s="26">
        <v>45996</v>
      </c>
      <c r="I13" s="27">
        <v>45997</v>
      </c>
      <c r="J13" s="29">
        <f>WORKDAY(H13,-5)</f>
        <v>45989</v>
      </c>
      <c r="K13" s="28"/>
      <c r="L13" s="27"/>
      <c r="M13" s="29"/>
      <c r="N13" s="29"/>
      <c r="O13" s="29"/>
      <c r="P13" s="29"/>
      <c r="Q13" s="29"/>
      <c r="R13" s="129" t="s">
        <v>31</v>
      </c>
      <c r="S13" s="1"/>
      <c r="T13" s="1"/>
      <c r="U13" s="1"/>
      <c r="V13" s="1"/>
    </row>
    <row r="14" spans="1:22" ht="21.75" customHeight="1">
      <c r="A14" s="1"/>
      <c r="B14" s="54" t="s">
        <v>33</v>
      </c>
      <c r="C14" s="132"/>
      <c r="D14" s="48" t="s">
        <v>9</v>
      </c>
      <c r="E14" s="31" t="s">
        <v>37</v>
      </c>
      <c r="F14" s="32" t="s">
        <v>38</v>
      </c>
      <c r="G14" s="33"/>
      <c r="H14" s="34"/>
      <c r="I14" s="35"/>
      <c r="J14" s="36"/>
      <c r="K14" s="37">
        <v>46000</v>
      </c>
      <c r="L14" s="38">
        <v>46001</v>
      </c>
      <c r="M14" s="36">
        <f>L14+25</f>
        <v>46026</v>
      </c>
      <c r="N14" s="36">
        <f>M14+5</f>
        <v>46031</v>
      </c>
      <c r="O14" s="36">
        <f>N14+1</f>
        <v>46032</v>
      </c>
      <c r="P14" s="36">
        <f>O14+4</f>
        <v>46036</v>
      </c>
      <c r="Q14" s="36">
        <f>P14+2</f>
        <v>46038</v>
      </c>
      <c r="R14" s="130"/>
      <c r="S14" s="1"/>
      <c r="T14" s="1"/>
      <c r="U14" s="1"/>
      <c r="V14" s="1"/>
    </row>
    <row r="15" spans="1:22" ht="21.75" customHeight="1">
      <c r="A15" s="1"/>
      <c r="B15" s="53"/>
      <c r="C15" s="131">
        <v>50</v>
      </c>
      <c r="D15" s="22" t="s">
        <v>6</v>
      </c>
      <c r="E15" s="23" t="s">
        <v>32</v>
      </c>
      <c r="F15" s="24" t="s">
        <v>40</v>
      </c>
      <c r="G15" s="25" t="s">
        <v>8</v>
      </c>
      <c r="H15" s="26">
        <v>46003</v>
      </c>
      <c r="I15" s="27">
        <v>46004</v>
      </c>
      <c r="J15" s="29">
        <f>WORKDAY(H15,-5)</f>
        <v>45996</v>
      </c>
      <c r="K15" s="28"/>
      <c r="L15" s="27"/>
      <c r="M15" s="29"/>
      <c r="N15" s="29"/>
      <c r="O15" s="29"/>
      <c r="P15" s="29"/>
      <c r="Q15" s="29"/>
      <c r="R15" s="129" t="s">
        <v>31</v>
      </c>
      <c r="S15" s="1"/>
      <c r="T15" s="1"/>
      <c r="U15" s="1"/>
      <c r="V15" s="1"/>
    </row>
    <row r="16" spans="1:22" ht="21.75" customHeight="1">
      <c r="A16" s="1"/>
      <c r="B16" s="55" t="s">
        <v>61</v>
      </c>
      <c r="C16" s="134"/>
      <c r="D16" s="30" t="s">
        <v>9</v>
      </c>
      <c r="E16" s="31" t="s">
        <v>43</v>
      </c>
      <c r="F16" s="32" t="s">
        <v>44</v>
      </c>
      <c r="G16" s="33"/>
      <c r="H16" s="34"/>
      <c r="I16" s="35"/>
      <c r="J16" s="36"/>
      <c r="K16" s="37">
        <v>46014</v>
      </c>
      <c r="L16" s="38">
        <v>46015</v>
      </c>
      <c r="M16" s="36">
        <f>L16+25</f>
        <v>46040</v>
      </c>
      <c r="N16" s="36">
        <f>M16+5</f>
        <v>46045</v>
      </c>
      <c r="O16" s="36">
        <f>N16+1</f>
        <v>46046</v>
      </c>
      <c r="P16" s="36">
        <f>O16+4</f>
        <v>46050</v>
      </c>
      <c r="Q16" s="36">
        <f>P16+2</f>
        <v>46052</v>
      </c>
      <c r="R16" s="133"/>
      <c r="S16" s="1"/>
      <c r="T16" s="1"/>
      <c r="U16" s="1"/>
      <c r="V16" s="1"/>
    </row>
    <row r="17" spans="1:22" ht="21.75" customHeight="1">
      <c r="A17" s="1"/>
      <c r="B17" s="53"/>
      <c r="C17" s="131">
        <v>51</v>
      </c>
      <c r="D17" s="22" t="s">
        <v>6</v>
      </c>
      <c r="E17" s="23" t="s">
        <v>10</v>
      </c>
      <c r="F17" s="24" t="s">
        <v>41</v>
      </c>
      <c r="G17" s="25" t="s">
        <v>8</v>
      </c>
      <c r="H17" s="26">
        <v>46010</v>
      </c>
      <c r="I17" s="27">
        <v>46011</v>
      </c>
      <c r="J17" s="29">
        <f>WORKDAY(H17,-5)</f>
        <v>46003</v>
      </c>
      <c r="K17" s="28"/>
      <c r="L17" s="27"/>
      <c r="M17" s="29"/>
      <c r="N17" s="29"/>
      <c r="O17" s="29"/>
      <c r="P17" s="29"/>
      <c r="Q17" s="29"/>
      <c r="R17" s="129" t="s">
        <v>31</v>
      </c>
      <c r="S17" s="1"/>
      <c r="T17" s="1"/>
      <c r="U17" s="1"/>
      <c r="V17" s="1"/>
    </row>
    <row r="18" spans="1:22" ht="21.75" customHeight="1">
      <c r="A18" s="1"/>
      <c r="B18" s="55" t="s">
        <v>62</v>
      </c>
      <c r="C18" s="134"/>
      <c r="D18" s="30" t="s">
        <v>9</v>
      </c>
      <c r="E18" s="31" t="s">
        <v>45</v>
      </c>
      <c r="F18" s="32" t="s">
        <v>46</v>
      </c>
      <c r="G18" s="33"/>
      <c r="H18" s="34"/>
      <c r="I18" s="35"/>
      <c r="J18" s="36"/>
      <c r="K18" s="37">
        <v>46014</v>
      </c>
      <c r="L18" s="38">
        <v>46015</v>
      </c>
      <c r="M18" s="36">
        <f>L18+25</f>
        <v>46040</v>
      </c>
      <c r="N18" s="36">
        <f>M18+5</f>
        <v>46045</v>
      </c>
      <c r="O18" s="36">
        <f>N18+1</f>
        <v>46046</v>
      </c>
      <c r="P18" s="36">
        <f>O18+4</f>
        <v>46050</v>
      </c>
      <c r="Q18" s="36">
        <f>P18+2</f>
        <v>46052</v>
      </c>
      <c r="R18" s="133"/>
      <c r="S18" s="1"/>
      <c r="T18" s="1"/>
      <c r="U18" s="1"/>
      <c r="V18" s="1"/>
    </row>
    <row r="19" spans="1:22" ht="21.75" customHeight="1">
      <c r="A19" s="1"/>
      <c r="B19" s="53"/>
      <c r="C19" s="131">
        <v>52</v>
      </c>
      <c r="D19" s="22" t="s">
        <v>6</v>
      </c>
      <c r="E19" s="23" t="s">
        <v>47</v>
      </c>
      <c r="F19" s="24" t="s">
        <v>48</v>
      </c>
      <c r="G19" s="25" t="s">
        <v>8</v>
      </c>
      <c r="H19" s="26">
        <v>46017</v>
      </c>
      <c r="I19" s="27">
        <v>46018</v>
      </c>
      <c r="J19" s="29">
        <f>WORKDAY(H19,-5)</f>
        <v>46010</v>
      </c>
      <c r="K19" s="28"/>
      <c r="L19" s="27"/>
      <c r="M19" s="29"/>
      <c r="N19" s="29"/>
      <c r="O19" s="29"/>
      <c r="P19" s="29"/>
      <c r="Q19" s="29"/>
      <c r="R19" s="129" t="s">
        <v>31</v>
      </c>
      <c r="S19" s="1"/>
      <c r="T19" s="1"/>
      <c r="U19" s="1"/>
      <c r="V19" s="1"/>
    </row>
    <row r="20" spans="1:22" ht="21.75" customHeight="1">
      <c r="A20" s="1"/>
      <c r="B20" s="55"/>
      <c r="C20" s="134"/>
      <c r="D20" s="30" t="s">
        <v>9</v>
      </c>
      <c r="E20" s="31" t="s">
        <v>49</v>
      </c>
      <c r="F20" s="32" t="s">
        <v>50</v>
      </c>
      <c r="G20" s="33"/>
      <c r="H20" s="34"/>
      <c r="I20" s="35"/>
      <c r="J20" s="36"/>
      <c r="K20" s="37">
        <v>46021</v>
      </c>
      <c r="L20" s="38">
        <v>46022</v>
      </c>
      <c r="M20" s="36">
        <f>L20+25</f>
        <v>46047</v>
      </c>
      <c r="N20" s="36">
        <f>M20+5</f>
        <v>46052</v>
      </c>
      <c r="O20" s="36">
        <f>N20+1</f>
        <v>46053</v>
      </c>
      <c r="P20" s="36">
        <f>O20+4</f>
        <v>46057</v>
      </c>
      <c r="Q20" s="36">
        <f>P20+2</f>
        <v>46059</v>
      </c>
      <c r="R20" s="133"/>
      <c r="S20" s="1"/>
      <c r="T20" s="1"/>
      <c r="U20" s="1"/>
      <c r="V20" s="1"/>
    </row>
    <row r="21" spans="1:22" ht="21.75" customHeight="1">
      <c r="A21" s="1"/>
      <c r="B21" s="53"/>
      <c r="C21" s="131">
        <v>1</v>
      </c>
      <c r="D21" s="22" t="s">
        <v>6</v>
      </c>
      <c r="E21" s="137" t="s">
        <v>30</v>
      </c>
      <c r="F21" s="138"/>
      <c r="G21" s="138"/>
      <c r="H21" s="138"/>
      <c r="I21" s="138"/>
      <c r="J21" s="139"/>
      <c r="K21" s="139"/>
      <c r="L21" s="139"/>
      <c r="M21" s="139"/>
      <c r="N21" s="139"/>
      <c r="O21" s="139"/>
      <c r="P21" s="139"/>
      <c r="Q21" s="140"/>
      <c r="R21" s="129" t="s">
        <v>31</v>
      </c>
      <c r="S21" s="1"/>
      <c r="T21" s="1"/>
      <c r="U21" s="1"/>
      <c r="V21" s="1"/>
    </row>
    <row r="22" spans="1:22" ht="21.75" customHeight="1">
      <c r="A22" s="1"/>
      <c r="B22" s="54"/>
      <c r="C22" s="132"/>
      <c r="D22" s="48" t="s">
        <v>9</v>
      </c>
      <c r="E22" s="141"/>
      <c r="F22" s="142"/>
      <c r="G22" s="142"/>
      <c r="H22" s="142"/>
      <c r="I22" s="142"/>
      <c r="J22" s="143"/>
      <c r="K22" s="143"/>
      <c r="L22" s="143"/>
      <c r="M22" s="143"/>
      <c r="N22" s="143"/>
      <c r="O22" s="143"/>
      <c r="P22" s="143"/>
      <c r="Q22" s="144"/>
      <c r="R22" s="133"/>
      <c r="S22" s="1"/>
      <c r="T22" s="1"/>
      <c r="U22" s="1"/>
      <c r="V22" s="1"/>
    </row>
    <row r="23" spans="1:22" ht="21.75" customHeight="1">
      <c r="A23" s="1"/>
      <c r="B23" s="53"/>
      <c r="C23" s="131">
        <v>2</v>
      </c>
      <c r="D23" s="22" t="s">
        <v>6</v>
      </c>
      <c r="E23" s="23" t="s">
        <v>10</v>
      </c>
      <c r="F23" s="24" t="s">
        <v>51</v>
      </c>
      <c r="G23" s="25" t="s">
        <v>8</v>
      </c>
      <c r="H23" s="26">
        <v>46031</v>
      </c>
      <c r="I23" s="27">
        <v>46032</v>
      </c>
      <c r="J23" s="145" t="s">
        <v>30</v>
      </c>
      <c r="K23" s="28"/>
      <c r="L23" s="27"/>
      <c r="M23" s="29"/>
      <c r="N23" s="29"/>
      <c r="O23" s="29"/>
      <c r="P23" s="29"/>
      <c r="Q23" s="29"/>
      <c r="R23" s="129" t="s">
        <v>31</v>
      </c>
      <c r="S23" s="1"/>
      <c r="T23" s="1"/>
      <c r="U23" s="1"/>
      <c r="V23" s="1"/>
    </row>
    <row r="24" spans="1:22" ht="21.75" customHeight="1">
      <c r="A24" s="1"/>
      <c r="B24" s="55"/>
      <c r="C24" s="134"/>
      <c r="D24" s="30" t="s">
        <v>9</v>
      </c>
      <c r="E24" s="31" t="s">
        <v>52</v>
      </c>
      <c r="F24" s="32" t="s">
        <v>53</v>
      </c>
      <c r="G24" s="33"/>
      <c r="H24" s="34"/>
      <c r="I24" s="35"/>
      <c r="J24" s="36"/>
      <c r="K24" s="37">
        <v>46035</v>
      </c>
      <c r="L24" s="38">
        <v>46036</v>
      </c>
      <c r="M24" s="36">
        <f>L24+25</f>
        <v>46061</v>
      </c>
      <c r="N24" s="36">
        <f>M24+5</f>
        <v>46066</v>
      </c>
      <c r="O24" s="36">
        <f>N24+1</f>
        <v>46067</v>
      </c>
      <c r="P24" s="36">
        <f>O24+4</f>
        <v>46071</v>
      </c>
      <c r="Q24" s="36">
        <f>P24+2</f>
        <v>46073</v>
      </c>
      <c r="R24" s="130"/>
      <c r="S24" s="1"/>
      <c r="T24" s="1"/>
      <c r="U24" s="1"/>
      <c r="V24" s="1"/>
    </row>
    <row r="25" spans="1:22" ht="21.75" customHeight="1">
      <c r="A25" s="1"/>
      <c r="B25" s="53"/>
      <c r="C25" s="131">
        <v>3</v>
      </c>
      <c r="D25" s="22" t="s">
        <v>6</v>
      </c>
      <c r="E25" s="23" t="s">
        <v>11</v>
      </c>
      <c r="F25" s="24" t="s">
        <v>54</v>
      </c>
      <c r="G25" s="25" t="s">
        <v>8</v>
      </c>
      <c r="H25" s="26">
        <v>46038</v>
      </c>
      <c r="I25" s="27">
        <v>46039</v>
      </c>
      <c r="J25" s="49" t="s">
        <v>55</v>
      </c>
      <c r="K25" s="28"/>
      <c r="L25" s="27"/>
      <c r="M25" s="29"/>
      <c r="N25" s="29"/>
      <c r="O25" s="29"/>
      <c r="P25" s="29"/>
      <c r="Q25" s="29"/>
      <c r="R25" s="129" t="s">
        <v>31</v>
      </c>
      <c r="S25" s="1"/>
      <c r="T25" s="1"/>
      <c r="U25" s="1"/>
      <c r="V25" s="1"/>
    </row>
    <row r="26" spans="1:22" ht="21.75" customHeight="1">
      <c r="A26" s="1"/>
      <c r="B26" s="55"/>
      <c r="C26" s="134"/>
      <c r="D26" s="30" t="s">
        <v>9</v>
      </c>
      <c r="E26" s="31" t="s">
        <v>56</v>
      </c>
      <c r="F26" s="32" t="s">
        <v>57</v>
      </c>
      <c r="G26" s="33"/>
      <c r="H26" s="34"/>
      <c r="I26" s="35"/>
      <c r="J26" s="36"/>
      <c r="K26" s="37">
        <v>46042</v>
      </c>
      <c r="L26" s="38">
        <v>46043</v>
      </c>
      <c r="M26" s="36">
        <f>L26+25</f>
        <v>46068</v>
      </c>
      <c r="N26" s="36">
        <f>M26+5</f>
        <v>46073</v>
      </c>
      <c r="O26" s="36">
        <f>N26+1</f>
        <v>46074</v>
      </c>
      <c r="P26" s="36">
        <f>O26+4</f>
        <v>46078</v>
      </c>
      <c r="Q26" s="36">
        <f>P26+2</f>
        <v>46080</v>
      </c>
      <c r="R26" s="133"/>
      <c r="S26" s="1"/>
      <c r="T26" s="1"/>
      <c r="U26" s="1"/>
      <c r="V26" s="1"/>
    </row>
    <row r="27" spans="1:22" ht="21.75" customHeight="1">
      <c r="A27" s="1"/>
      <c r="B27" s="53"/>
      <c r="C27" s="131">
        <v>4</v>
      </c>
      <c r="D27" s="22" t="s">
        <v>6</v>
      </c>
      <c r="E27" s="23" t="s">
        <v>32</v>
      </c>
      <c r="F27" s="24" t="s">
        <v>58</v>
      </c>
      <c r="G27" s="25" t="s">
        <v>8</v>
      </c>
      <c r="H27" s="26">
        <v>46045</v>
      </c>
      <c r="I27" s="27">
        <v>46046</v>
      </c>
      <c r="J27" s="29">
        <f>WORKDAY(H27,-5)</f>
        <v>46038</v>
      </c>
      <c r="K27" s="28"/>
      <c r="L27" s="27"/>
      <c r="M27" s="29"/>
      <c r="N27" s="29"/>
      <c r="O27" s="29"/>
      <c r="P27" s="29"/>
      <c r="Q27" s="29"/>
      <c r="R27" s="129" t="s">
        <v>31</v>
      </c>
      <c r="S27" s="1"/>
      <c r="T27" s="1"/>
      <c r="U27" s="1"/>
      <c r="V27" s="1"/>
    </row>
    <row r="28" spans="1:22" ht="21.75" customHeight="1" thickBot="1">
      <c r="A28" s="1"/>
      <c r="B28" s="56"/>
      <c r="C28" s="135"/>
      <c r="D28" s="39" t="s">
        <v>9</v>
      </c>
      <c r="E28" s="40" t="s">
        <v>59</v>
      </c>
      <c r="F28" s="41" t="s">
        <v>60</v>
      </c>
      <c r="G28" s="42"/>
      <c r="H28" s="43"/>
      <c r="I28" s="44"/>
      <c r="J28" s="45"/>
      <c r="K28" s="46">
        <v>46049</v>
      </c>
      <c r="L28" s="47">
        <v>46050</v>
      </c>
      <c r="M28" s="45">
        <f>L28+25</f>
        <v>46075</v>
      </c>
      <c r="N28" s="45">
        <f>M28+5</f>
        <v>46080</v>
      </c>
      <c r="O28" s="45">
        <f>N28+1</f>
        <v>46081</v>
      </c>
      <c r="P28" s="45">
        <f>O28+4</f>
        <v>46085</v>
      </c>
      <c r="Q28" s="45">
        <f>P28+2</f>
        <v>46087</v>
      </c>
      <c r="R28" s="136"/>
      <c r="S28" s="1"/>
      <c r="T28" s="1"/>
      <c r="U28" s="1"/>
      <c r="V28" s="1"/>
    </row>
    <row r="29" spans="1:22" ht="21.75" customHeight="1">
      <c r="A29" s="1"/>
      <c r="B29" s="57"/>
      <c r="C29" s="58"/>
      <c r="D29" s="59"/>
      <c r="E29" s="60"/>
      <c r="F29" s="61"/>
      <c r="G29" s="62"/>
      <c r="H29" s="63"/>
      <c r="I29" s="64"/>
      <c r="J29" s="65" t="s">
        <v>34</v>
      </c>
      <c r="K29" s="66"/>
      <c r="L29" s="66"/>
      <c r="M29" s="67"/>
      <c r="N29" s="67"/>
      <c r="O29" s="67"/>
      <c r="P29" s="67"/>
      <c r="Q29" s="67"/>
      <c r="R29" s="67"/>
      <c r="S29" s="1"/>
      <c r="T29" s="1"/>
      <c r="U29" s="1"/>
      <c r="V29" s="1"/>
    </row>
    <row r="30" spans="1:22" ht="21.75" customHeight="1">
      <c r="A30" s="1"/>
      <c r="B30" s="58"/>
      <c r="C30" s="58"/>
      <c r="D30" s="68" t="s">
        <v>35</v>
      </c>
      <c r="E30" s="69" t="s">
        <v>36</v>
      </c>
      <c r="F30" s="61"/>
      <c r="G30" s="62"/>
      <c r="H30" s="63"/>
      <c r="I30" s="64"/>
      <c r="J30" s="66"/>
      <c r="K30" s="66"/>
      <c r="L30" s="66"/>
      <c r="M30" s="67"/>
      <c r="N30" s="67"/>
      <c r="O30" s="67"/>
      <c r="P30" s="67"/>
      <c r="Q30" s="67"/>
      <c r="R30" s="67"/>
      <c r="S30" s="1"/>
      <c r="T30" s="1"/>
      <c r="U30" s="1"/>
      <c r="V30" s="1"/>
    </row>
    <row r="31" spans="1:22" ht="21.75" customHeight="1">
      <c r="A31" s="1"/>
      <c r="B31" s="70"/>
      <c r="C31" s="71"/>
      <c r="D31" s="68"/>
      <c r="E31" s="69"/>
      <c r="F31" s="61"/>
      <c r="G31" s="62"/>
      <c r="H31" s="63"/>
      <c r="I31" s="64"/>
      <c r="J31" s="66"/>
      <c r="K31" s="66"/>
      <c r="L31" s="66"/>
      <c r="M31" s="67"/>
      <c r="N31" s="67"/>
      <c r="O31" s="67"/>
      <c r="P31" s="67"/>
      <c r="Q31" s="67"/>
      <c r="R31" s="67"/>
      <c r="S31" s="1"/>
      <c r="T31" s="1"/>
      <c r="U31" s="1"/>
      <c r="V31" s="1"/>
    </row>
    <row r="32" spans="1:22" ht="21.75" customHeight="1">
      <c r="A32" s="1"/>
      <c r="B32" s="72" t="s">
        <v>33</v>
      </c>
      <c r="C32" s="71" t="s">
        <v>42</v>
      </c>
      <c r="D32" s="59"/>
      <c r="E32" s="60"/>
      <c r="F32" s="61"/>
      <c r="G32" s="62"/>
      <c r="H32" s="63"/>
      <c r="I32" s="64"/>
      <c r="J32" s="66"/>
      <c r="K32" s="66"/>
      <c r="L32" s="66"/>
      <c r="M32" s="67"/>
      <c r="N32" s="67"/>
      <c r="O32" s="67"/>
      <c r="P32" s="67"/>
      <c r="Q32" s="67"/>
      <c r="R32" s="67"/>
      <c r="S32" s="1"/>
      <c r="T32" s="1"/>
      <c r="U32" s="1"/>
      <c r="V32" s="1"/>
    </row>
    <row r="33" spans="1:22" ht="21.75" customHeight="1">
      <c r="A33" s="1"/>
      <c r="B33" s="72"/>
      <c r="C33" s="71"/>
      <c r="D33" s="71"/>
      <c r="E33" s="69"/>
      <c r="F33" s="61"/>
      <c r="G33" s="62"/>
      <c r="H33" s="63"/>
      <c r="I33" s="64"/>
      <c r="J33" s="66"/>
      <c r="K33" s="66"/>
      <c r="L33" s="66"/>
      <c r="M33" s="67"/>
      <c r="N33" s="67"/>
      <c r="O33" s="67"/>
      <c r="P33" s="67"/>
      <c r="Q33" s="67"/>
      <c r="R33" s="67"/>
      <c r="S33" s="1"/>
      <c r="T33" s="1"/>
      <c r="U33" s="1"/>
      <c r="V33" s="1"/>
    </row>
    <row r="34" spans="1:22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37">
    <mergeCell ref="R25:R26"/>
    <mergeCell ref="C27:C28"/>
    <mergeCell ref="R27:R28"/>
    <mergeCell ref="R19:R20"/>
    <mergeCell ref="C21:C22"/>
    <mergeCell ref="R21:R22"/>
    <mergeCell ref="C23:C24"/>
    <mergeCell ref="R23:R24"/>
    <mergeCell ref="C25:C26"/>
    <mergeCell ref="C19:C20"/>
    <mergeCell ref="E21:I22"/>
    <mergeCell ref="R13:R14"/>
    <mergeCell ref="C15:C16"/>
    <mergeCell ref="R15:R16"/>
    <mergeCell ref="C17:C18"/>
    <mergeCell ref="R17:R18"/>
    <mergeCell ref="C13:C14"/>
    <mergeCell ref="R5:R12"/>
    <mergeCell ref="H7:I12"/>
    <mergeCell ref="J7:J9"/>
    <mergeCell ref="K7:L12"/>
    <mergeCell ref="M7:M12"/>
    <mergeCell ref="N7:N8"/>
    <mergeCell ref="Q7:Q12"/>
    <mergeCell ref="N9:N10"/>
    <mergeCell ref="J10:J12"/>
    <mergeCell ref="N11:N12"/>
    <mergeCell ref="B1:J2"/>
    <mergeCell ref="K3:N3"/>
    <mergeCell ref="E5:E12"/>
    <mergeCell ref="F5:F12"/>
    <mergeCell ref="G5:G12"/>
    <mergeCell ref="H5:I6"/>
    <mergeCell ref="J5:J6"/>
    <mergeCell ref="K5:L6"/>
    <mergeCell ref="M5:Q6"/>
    <mergeCell ref="P7:P12"/>
  </mergeCells>
  <hyperlinks>
    <hyperlink ref="S5:S6" r:id="rId1" display="BOSTON" xr:uid="{8B84F1F4-2A2A-4D7A-84F6-E49706FA0593}"/>
    <hyperlink ref="S7:S8" r:id="rId2" display="https://www.tcl-web2.jp/TCLWEB/beatlap?DISPLAY_ID=TNBS0010D&amp;ROUTE=USA&amp;ORG=NAG_CFS&amp;DST=USPHL" xr:uid="{39B94A4B-BC87-4E70-ACC9-33B32261DF4E}"/>
    <hyperlink ref="S9:S10" r:id="rId3" display="BALTIMORE" xr:uid="{D1582FA7-268E-4840-95A9-5E4888AE2522}"/>
    <hyperlink ref="T5" r:id="rId4" display="CHARLOTTE" xr:uid="{D263F8D2-8C48-4BE0-BE88-86F9A7AF9557}"/>
    <hyperlink ref="T6" r:id="rId5" display="CHARLESTON" xr:uid="{EBDC3605-6045-4787-99CE-06BC1AC09823}"/>
    <hyperlink ref="T7" r:id="rId6" display="PITTSBURGH" xr:uid="{48B5B1A5-5871-4F85-B546-D79451121C4C}"/>
    <hyperlink ref="T8" r:id="rId7" display="RICHMOND" xr:uid="{89FC6DA8-676B-4516-A1E7-34649E94AD65}"/>
    <hyperlink ref="T9" r:id="rId8" display="NORFOLK" xr:uid="{8A176301-8D83-4B29-94CE-43B018718EC8}"/>
    <hyperlink ref="U5:U10" r:id="rId9" display="RALEIGH" xr:uid="{D4EA871B-A407-44CE-B9D2-08D2B90A7D1F}"/>
    <hyperlink ref="V5:V10" r:id="rId10" display="SAVANNAH" xr:uid="{9D41C2F1-430F-4D78-AF78-7D97F8C8CF75}"/>
    <hyperlink ref="M7:M12" r:id="rId11" display="NEW YORK" xr:uid="{7379B9AD-18D8-4951-8AB7-86C786910C28}"/>
    <hyperlink ref="N7:N8" r:id="rId12" display="BOSTON" xr:uid="{2D5FC122-1B31-4626-BE44-8088EEF07F69}"/>
    <hyperlink ref="N9:N10" r:id="rId13" display="https://www.tcl-web2.jp/TCLWEB/beatlap?DISPLAY_ID=TNBS0010D&amp;ROUTE=USA&amp;ORG=NAG_CFS&amp;DST=USPHL" xr:uid="{EEBE3B58-BB50-43EA-B994-30A66D6D61A0}"/>
    <hyperlink ref="N11:N12" r:id="rId14" display="BALTIMORE" xr:uid="{6D126590-6F25-4647-B777-41B2596C248A}"/>
    <hyperlink ref="O7" r:id="rId15" xr:uid="{186674AE-818A-458F-97B0-BCC876960F1B}"/>
    <hyperlink ref="O8" r:id="rId16" xr:uid="{CCDE3CFB-6C04-44C2-BC4E-49BF8C0E0FFC}"/>
    <hyperlink ref="O9" r:id="rId17" xr:uid="{A649BCCA-A365-4086-811F-D03F8C92DC9F}"/>
    <hyperlink ref="O10" r:id="rId18" xr:uid="{3A0517C5-569D-4A9D-915F-9E942DF313EA}"/>
    <hyperlink ref="O11" r:id="rId19" xr:uid="{696C9A84-28DC-4CBE-A2A0-3D78A961D641}"/>
    <hyperlink ref="P7:P12" r:id="rId20" display="RALEIGH" xr:uid="{C47EE1C3-59D0-4AD8-8991-23437F369BD6}"/>
    <hyperlink ref="Q7:Q12" r:id="rId21" display="SAVANNAH" xr:uid="{0A6203D8-BB2E-4B06-84EB-7A115849C736}"/>
  </hyperlinks>
  <printOptions horizontalCentered="1" verticalCentered="1"/>
  <pageMargins left="0" right="0" top="0" bottom="0" header="0" footer="0"/>
  <pageSetup paperSize="9" orientation="landscape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NGO, Yokkaich-NYK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naoko tani</cp:lastModifiedBy>
  <dcterms:created xsi:type="dcterms:W3CDTF">2011-03-15T06:58:11Z</dcterms:created>
  <dcterms:modified xsi:type="dcterms:W3CDTF">2025-12-17T20:34:10Z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