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2F628880-2308-44EE-A001-8D5559FE896B}" xr6:coauthVersionLast="47" xr6:coauthVersionMax="47" xr10:uidLastSave="{00000000-0000-0000-0000-000000000000}"/>
  <bookViews>
    <workbookView xWindow="31710" yWindow="480" windowWidth="24555" windowHeight="13395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1" i="1" l="1"/>
  <c r="N11" i="1" s="1"/>
  <c r="L16" i="1"/>
  <c r="L15" i="1"/>
  <c r="N15" i="1" s="1"/>
  <c r="L14" i="1"/>
  <c r="L13" i="1"/>
  <c r="N17" i="1"/>
  <c r="M17" i="1"/>
  <c r="L17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M11" i="1" l="1"/>
  <c r="M15" i="1"/>
  <c r="N16" i="1" l="1"/>
  <c r="L18" i="1"/>
  <c r="N18" i="1" s="1"/>
  <c r="N14" i="1"/>
  <c r="N13" i="1"/>
  <c r="M16" i="1" l="1"/>
  <c r="M14" i="1"/>
  <c r="M13" i="1"/>
  <c r="M18" i="1"/>
</calcChain>
</file>

<file path=xl/sharedStrings.xml><?xml version="1.0" encoding="utf-8"?>
<sst xmlns="http://schemas.openxmlformats.org/spreadsheetml/2006/main" count="62" uniqueCount="48">
  <si>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</si>
  <si>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</si>
  <si>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</si>
  <si>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</si>
  <si>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</si>
  <si>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</si>
  <si>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</si>
  <si>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</si>
  <si>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</si>
  <si>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</si>
  <si>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</si>
  <si>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</si>
  <si>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</si>
  <si>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</si>
  <si>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</si>
  <si>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</si>
  <si>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</si>
  <si>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</si>
  <si>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</si>
  <si>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</si>
  <si>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</si>
  <si>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</si>
  <si>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</si>
  <si>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</si>
  <si>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</si>
  <si>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</si>
  <si>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</si>
  <si>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</si>
  <si>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</si>
  <si>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</si>
  <si>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</si>
  <si>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</si>
  <si>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SAN DIEGO BRIDGE</t>
  </si>
  <si>
    <t>YM COSMOS</t>
  </si>
  <si>
    <t>CORNEILLE</t>
  </si>
  <si>
    <t>MOL PREMIUM</t>
  </si>
  <si>
    <t>YM PLUM</t>
  </si>
  <si>
    <t>188E</t>
  </si>
  <si>
    <t>NO SERVICE</t>
    <phoneticPr fontId="4"/>
  </si>
  <si>
    <t>*04/22</t>
    <phoneticPr fontId="4"/>
  </si>
  <si>
    <t>*04/28</t>
    <phoneticPr fontId="4"/>
  </si>
  <si>
    <t>006E</t>
  </si>
  <si>
    <t>084E</t>
  </si>
  <si>
    <t>ONE MAJESTY</t>
  </si>
  <si>
    <t>018E</t>
  </si>
  <si>
    <t>076E</t>
  </si>
  <si>
    <t>184E</t>
  </si>
  <si>
    <t>189E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</si>
</sst>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rgb="FFFF0000"/>
      <name val="游ゴシック"/>
      <family val="3"/>
      <charset val="128"/>
    </font>
    <font>
      <u/>
      <sz val="11"/>
      <color theme="10"/>
      <name val="MS PGothic"/>
      <family val="2"/>
      <scheme val="minor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7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5" fontId="21" fillId="0" borderId="7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8" fillId="3" borderId="9" xfId="1" applyNumberFormat="1" applyFont="1" applyFill="1" applyBorder="1" applyAlignment="1">
      <alignment horizontal="center" vertical="center"/>
    </xf>
    <xf numFmtId="49" fontId="28" fillId="3" borderId="10" xfId="1" applyNumberFormat="1" applyFont="1" applyFill="1" applyBorder="1" applyAlignment="1">
      <alignment horizontal="center" vertical="center"/>
    </xf>
    <xf numFmtId="0" fontId="28" fillId="3" borderId="13" xfId="1" applyFont="1" applyFill="1" applyBorder="1" applyAlignment="1" applyProtection="1">
      <alignment horizontal="center" vertical="center"/>
      <protection locked="0"/>
    </xf>
    <xf numFmtId="0" fontId="28" fillId="5" borderId="16" xfId="1" applyFont="1" applyFill="1" applyBorder="1" applyAlignment="1" applyProtection="1">
      <alignment horizontal="center" vertical="center"/>
      <protection locked="0"/>
    </xf>
    <xf numFmtId="49" fontId="28" fillId="3" borderId="17" xfId="1" applyNumberFormat="1" applyFont="1" applyFill="1" applyBorder="1" applyAlignment="1">
      <alignment horizontal="center"/>
    </xf>
    <xf numFmtId="49" fontId="28" fillId="3" borderId="18" xfId="1" applyNumberFormat="1" applyFont="1" applyFill="1" applyBorder="1" applyAlignment="1">
      <alignment horizontal="center"/>
    </xf>
    <xf numFmtId="0" fontId="28" fillId="4" borderId="23" xfId="1" applyFont="1" applyFill="1" applyBorder="1" applyAlignment="1" applyProtection="1">
      <alignment horizontal="center" vertical="center"/>
      <protection locked="0"/>
    </xf>
    <xf numFmtId="0" fontId="28" fillId="4" borderId="24" xfId="1" applyFont="1" applyFill="1" applyBorder="1" applyAlignment="1" applyProtection="1">
      <alignment horizontal="center" vertical="center" wrapText="1"/>
      <protection locked="0"/>
    </xf>
    <xf numFmtId="0" fontId="28" fillId="4" borderId="25" xfId="1" applyFont="1" applyFill="1" applyBorder="1" applyAlignment="1" applyProtection="1">
      <alignment horizontal="center" vertical="center" wrapText="1"/>
      <protection locked="0"/>
    </xf>
    <xf numFmtId="49" fontId="28" fillId="3" borderId="27" xfId="1" applyNumberFormat="1" applyFont="1" applyFill="1" applyBorder="1" applyAlignment="1">
      <alignment horizontal="center"/>
    </xf>
    <xf numFmtId="49" fontId="28" fillId="3" borderId="28" xfId="1" applyNumberFormat="1" applyFont="1" applyFill="1" applyBorder="1" applyAlignment="1">
      <alignment horizontal="center"/>
    </xf>
    <xf numFmtId="0" fontId="28" fillId="4" borderId="28" xfId="1" applyFont="1" applyFill="1" applyBorder="1" applyAlignment="1" applyProtection="1">
      <alignment horizontal="center" vertical="center" wrapText="1"/>
      <protection locked="0"/>
    </xf>
    <xf numFmtId="0" fontId="28" fillId="4" borderId="29" xfId="1" applyFont="1" applyFill="1" applyBorder="1" applyAlignment="1" applyProtection="1">
      <alignment horizontal="center" vertical="center" wrapText="1"/>
      <protection locked="0"/>
    </xf>
    <xf numFmtId="0" fontId="28" fillId="4" borderId="33" xfId="1" applyFont="1" applyFill="1" applyBorder="1" applyAlignment="1" applyProtection="1">
      <alignment horizontal="center" vertical="center" wrapText="1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1" fillId="0" borderId="6" xfId="1" quotePrefix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165" fontId="26" fillId="0" borderId="35" xfId="1" quotePrefix="1" applyNumberFormat="1" applyFont="1" applyBorder="1" applyAlignment="1" applyProtection="1">
      <alignment horizontal="center" vertical="center"/>
      <protection locked="0"/>
    </xf>
    <xf numFmtId="0" fontId="21" fillId="6" borderId="38" xfId="1" applyFont="1" applyFill="1" applyBorder="1" applyProtection="1">
      <alignment vertical="center"/>
      <protection locked="0"/>
    </xf>
    <xf numFmtId="0" fontId="21" fillId="6" borderId="39" xfId="1" applyFont="1" applyFill="1" applyBorder="1" applyProtection="1">
      <alignment vertical="center"/>
      <protection locked="0"/>
    </xf>
    <xf numFmtId="165" fontId="26" fillId="0" borderId="36" xfId="1" quotePrefix="1" applyNumberFormat="1" applyFont="1" applyBorder="1" applyAlignment="1" applyProtection="1">
      <alignment horizontal="center" vertical="center"/>
      <protection locked="0"/>
    </xf>
    <xf numFmtId="165" fontId="26" fillId="0" borderId="6" xfId="1" quotePrefix="1" applyNumberFormat="1" applyFont="1" applyBorder="1" applyAlignment="1" applyProtection="1">
      <alignment horizontal="center" vertical="center"/>
      <protection locked="0"/>
    </xf>
    <xf numFmtId="0" fontId="20" fillId="0" borderId="40" xfId="1" applyFont="1" applyBorder="1" applyAlignment="1" applyProtection="1">
      <alignment horizontal="center" vertical="center"/>
      <protection locked="0"/>
    </xf>
    <xf numFmtId="0" fontId="21" fillId="0" borderId="41" xfId="1" applyFont="1" applyBorder="1" applyAlignment="1" applyProtection="1">
      <alignment horizontal="left" vertical="center"/>
      <protection locked="0"/>
    </xf>
    <xf numFmtId="0" fontId="21" fillId="0" borderId="42" xfId="1" quotePrefix="1" applyFont="1" applyBorder="1" applyAlignment="1" applyProtection="1">
      <alignment horizontal="center" vertical="center"/>
      <protection locked="0"/>
    </xf>
    <xf numFmtId="165" fontId="20" fillId="0" borderId="44" xfId="1" applyNumberFormat="1" applyFont="1" applyBorder="1" applyAlignment="1" applyProtection="1">
      <alignment horizontal="right" vertical="center"/>
      <protection locked="0"/>
    </xf>
    <xf numFmtId="168" fontId="20" fillId="0" borderId="43" xfId="1" applyNumberFormat="1" applyFont="1" applyBorder="1" applyAlignment="1" applyProtection="1">
      <alignment horizontal="left" vertical="center"/>
      <protection locked="0"/>
    </xf>
    <xf numFmtId="165" fontId="21" fillId="0" borderId="45" xfId="1" quotePrefix="1" applyNumberFormat="1" applyFont="1" applyBorder="1" applyAlignment="1" applyProtection="1">
      <alignment horizontal="center" vertical="center"/>
      <protection locked="0"/>
    </xf>
    <xf numFmtId="165" fontId="21" fillId="0" borderId="40" xfId="1" quotePrefix="1" applyNumberFormat="1" applyFont="1" applyBorder="1" applyAlignment="1" applyProtection="1">
      <alignment horizontal="center" vertical="center"/>
      <protection locked="0"/>
    </xf>
    <xf numFmtId="165" fontId="21" fillId="0" borderId="3" xfId="1" quotePrefix="1" applyNumberFormat="1" applyFont="1" applyBorder="1" applyAlignment="1" applyProtection="1">
      <alignment horizontal="center" vertical="center"/>
      <protection locked="0"/>
    </xf>
    <xf numFmtId="165" fontId="21" fillId="0" borderId="46" xfId="1" quotePrefix="1" applyNumberFormat="1" applyFont="1" applyBorder="1" applyAlignment="1" applyProtection="1">
      <alignment horizontal="center" vertical="center"/>
      <protection locked="0"/>
    </xf>
    <xf numFmtId="165" fontId="20" fillId="0" borderId="47" xfId="1" applyNumberFormat="1" applyFont="1" applyBorder="1" applyAlignment="1" applyProtection="1">
      <alignment horizontal="center" vertical="center"/>
      <protection locked="0"/>
    </xf>
    <xf numFmtId="165" fontId="21" fillId="0" borderId="47" xfId="1" applyNumberFormat="1" applyFont="1" applyBorder="1" applyAlignment="1" applyProtection="1">
      <alignment horizontal="center" vertical="center"/>
      <protection locked="0"/>
    </xf>
    <xf numFmtId="164" fontId="22" fillId="0" borderId="1" xfId="2" applyNumberFormat="1" applyFont="1" applyAlignment="1">
      <alignment horizontal="left" vertical="center"/>
    </xf>
    <xf numFmtId="0" fontId="28" fillId="3" borderId="26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center" vertical="center"/>
    </xf>
    <xf numFmtId="0" fontId="28" fillId="5" borderId="26" xfId="3" applyFont="1" applyFill="1" applyBorder="1" applyAlignment="1" applyProtection="1">
      <alignment horizontal="center" vertical="center" wrapText="1"/>
      <protection locked="0"/>
    </xf>
    <xf numFmtId="0" fontId="28" fillId="5" borderId="34" xfId="3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>
      <alignment horizontal="center" vertical="center"/>
    </xf>
    <xf numFmtId="0" fontId="0" fillId="0" borderId="0" xfId="0"/>
    <xf numFmtId="0" fontId="21" fillId="6" borderId="37" xfId="1" applyFont="1" applyFill="1" applyBorder="1" applyAlignment="1" applyProtection="1">
      <alignment horizontal="center" vertical="center"/>
      <protection locked="0"/>
    </xf>
    <xf numFmtId="0" fontId="21" fillId="6" borderId="38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8" fillId="3" borderId="11" xfId="1" applyFont="1" applyFill="1" applyBorder="1" applyAlignment="1">
      <alignment horizontal="center" vertical="center" wrapText="1"/>
    </xf>
    <xf numFmtId="0" fontId="28" fillId="3" borderId="19" xfId="1" applyFont="1" applyFill="1" applyBorder="1" applyAlignment="1">
      <alignment horizontal="center" vertical="center" wrapText="1"/>
    </xf>
    <xf numFmtId="0" fontId="28" fillId="3" borderId="29" xfId="1" applyFont="1" applyFill="1" applyBorder="1" applyAlignment="1">
      <alignment horizontal="center" vertical="center" wrapText="1"/>
    </xf>
    <xf numFmtId="49" fontId="28" fillId="3" borderId="11" xfId="1" applyNumberFormat="1" applyFont="1" applyFill="1" applyBorder="1" applyAlignment="1">
      <alignment horizontal="center" vertical="center" wrapText="1"/>
    </xf>
    <xf numFmtId="49" fontId="28" fillId="3" borderId="19" xfId="1" applyNumberFormat="1" applyFont="1" applyFill="1" applyBorder="1" applyAlignment="1">
      <alignment horizontal="center" vertical="center" wrapText="1"/>
    </xf>
    <xf numFmtId="49" fontId="28" fillId="3" borderId="29" xfId="1" applyNumberFormat="1" applyFont="1" applyFill="1" applyBorder="1" applyAlignment="1">
      <alignment horizontal="center" vertical="center" wrapText="1"/>
    </xf>
    <xf numFmtId="49" fontId="28" fillId="3" borderId="12" xfId="1" applyNumberFormat="1" applyFont="1" applyFill="1" applyBorder="1" applyAlignment="1">
      <alignment horizontal="center" vertical="center" wrapText="1"/>
    </xf>
    <xf numFmtId="49" fontId="28" fillId="3" borderId="20" xfId="1" applyNumberFormat="1" applyFont="1" applyFill="1" applyBorder="1" applyAlignment="1">
      <alignment horizontal="center" vertical="center" wrapText="1"/>
    </xf>
    <xf numFmtId="49" fontId="28" fillId="3" borderId="30" xfId="1" applyNumberFormat="1" applyFont="1" applyFill="1" applyBorder="1" applyAlignment="1">
      <alignment horizontal="center" vertical="center" wrapText="1"/>
    </xf>
    <xf numFmtId="0" fontId="28" fillId="4" borderId="15" xfId="1" applyFont="1" applyFill="1" applyBorder="1" applyAlignment="1" applyProtection="1">
      <alignment horizontal="center" vertical="center"/>
      <protection locked="0"/>
    </xf>
    <xf numFmtId="0" fontId="28" fillId="4" borderId="14" xfId="1" applyFont="1" applyFill="1" applyBorder="1" applyAlignment="1" applyProtection="1">
      <alignment horizontal="center" vertical="center"/>
      <protection locked="0"/>
    </xf>
    <xf numFmtId="0" fontId="28" fillId="3" borderId="13" xfId="1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21" xfId="1" applyFont="1" applyFill="1" applyBorder="1" applyAlignment="1" applyProtection="1">
      <alignment horizontal="center" vertical="center" wrapText="1"/>
      <protection locked="0"/>
    </xf>
    <xf numFmtId="0" fontId="28" fillId="3" borderId="22" xfId="1" applyFont="1" applyFill="1" applyBorder="1" applyAlignment="1" applyProtection="1">
      <alignment horizontal="center" vertical="center" wrapText="1"/>
      <protection locked="0"/>
    </xf>
    <xf numFmtId="0" fontId="28" fillId="3" borderId="31" xfId="1" applyFont="1" applyFill="1" applyBorder="1" applyAlignment="1" applyProtection="1">
      <alignment horizontal="center" vertical="center" wrapText="1"/>
      <protection locked="0"/>
    </xf>
    <xf numFmtId="0" fontId="28" fillId="3" borderId="32" xfId="1" applyFont="1" applyFill="1" applyBorder="1" applyAlignment="1" applyProtection="1">
      <alignment horizontal="center" vertical="center" wrapText="1"/>
      <protection locked="0"/>
    </xf>
    <xf numFmtId="49" fontId="21" fillId="0" borderId="46" xfId="1" applyNumberFormat="1" applyFont="1" applyBorder="1" applyAlignment="1" applyProtection="1">
      <alignment horizontal="center" vertical="center"/>
      <protection locked="0"/>
    </xf>
    <xf numFmtId="165" fontId="20" fillId="0" borderId="48" xfId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L5" sqref="L5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103"/>
      <c r="E1" s="10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4" t="s">
        <v>0</v>
      </c>
      <c r="C2" s="100"/>
      <c r="D2" s="100"/>
      <c r="E2" s="100"/>
      <c r="F2" s="100"/>
      <c r="G2" s="100"/>
      <c r="H2" s="100"/>
      <c r="I2" s="100"/>
      <c r="J2" s="100"/>
      <c r="K2" s="4"/>
      <c r="N2" s="44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00"/>
      <c r="C3" s="100"/>
      <c r="D3" s="100"/>
      <c r="E3" s="100"/>
      <c r="F3" s="100"/>
      <c r="G3" s="100"/>
      <c r="H3" s="100"/>
      <c r="I3" s="100"/>
      <c r="J3" s="100"/>
      <c r="K3" s="4"/>
      <c r="N3" s="94">
        <v>45782</v>
      </c>
      <c r="O3" s="94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9"/>
      <c r="N4" s="100"/>
      <c r="O4" s="100"/>
      <c r="P4" s="100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9"/>
      <c r="C8" s="60"/>
      <c r="D8" s="105" t="s">
        <v>19</v>
      </c>
      <c r="E8" s="108" t="s">
        <v>20</v>
      </c>
      <c r="F8" s="111" t="s">
        <v>21</v>
      </c>
      <c r="G8" s="116" t="s">
        <v>22</v>
      </c>
      <c r="H8" s="117"/>
      <c r="I8" s="114" t="s">
        <v>23</v>
      </c>
      <c r="J8" s="114"/>
      <c r="K8" s="115"/>
      <c r="L8" s="61" t="s">
        <v>24</v>
      </c>
      <c r="M8" s="62" t="s">
        <v>24</v>
      </c>
      <c r="N8" s="62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3"/>
      <c r="C9" s="64"/>
      <c r="D9" s="106"/>
      <c r="E9" s="109"/>
      <c r="F9" s="112"/>
      <c r="G9" s="118" t="s">
        <v>25</v>
      </c>
      <c r="H9" s="119"/>
      <c r="I9" s="65" t="s">
        <v>26</v>
      </c>
      <c r="J9" s="66" t="s">
        <v>27</v>
      </c>
      <c r="K9" s="67" t="s">
        <v>28</v>
      </c>
      <c r="L9" s="95" t="s">
        <v>29</v>
      </c>
      <c r="M9" s="97" t="s">
        <v>30</v>
      </c>
      <c r="N9" s="97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8"/>
      <c r="C10" s="69" t="s">
        <v>3</v>
      </c>
      <c r="D10" s="107"/>
      <c r="E10" s="110"/>
      <c r="F10" s="113"/>
      <c r="G10" s="120"/>
      <c r="H10" s="121"/>
      <c r="I10" s="70" t="s">
        <v>28</v>
      </c>
      <c r="J10" s="71" t="s">
        <v>27</v>
      </c>
      <c r="K10" s="72" t="s">
        <v>28</v>
      </c>
      <c r="L10" s="96"/>
      <c r="M10" s="98"/>
      <c r="N10" s="9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5"/>
      <c r="C11" s="39">
        <v>19</v>
      </c>
      <c r="D11" s="77" t="s">
        <v>36</v>
      </c>
      <c r="E11" s="40" t="s">
        <v>37</v>
      </c>
      <c r="F11" s="41" t="s">
        <v>18</v>
      </c>
      <c r="G11" s="42">
        <v>45788</v>
      </c>
      <c r="H11" s="48">
        <v>45787</v>
      </c>
      <c r="I11" s="78" t="s">
        <v>39</v>
      </c>
      <c r="J11" s="81" t="s">
        <v>40</v>
      </c>
      <c r="K11" s="82" t="s">
        <v>40</v>
      </c>
      <c r="L11" s="76">
        <f>H11+12</f>
        <v>45799</v>
      </c>
      <c r="M11" s="43">
        <f t="shared" ref="M11" si="0">L11+3</f>
        <v>45802</v>
      </c>
      <c r="N11" s="43">
        <f t="shared" ref="N11" si="1">L11+6</f>
        <v>45805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5"/>
      <c r="C12" s="39">
        <v>20</v>
      </c>
      <c r="D12" s="101" t="s">
        <v>38</v>
      </c>
      <c r="E12" s="102"/>
      <c r="F12" s="102"/>
      <c r="G12" s="102"/>
      <c r="H12" s="102"/>
      <c r="I12" s="102"/>
      <c r="J12" s="102"/>
      <c r="K12" s="102"/>
      <c r="L12" s="79"/>
      <c r="M12" s="79"/>
      <c r="N12" s="80"/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6"/>
      <c r="C13" s="39">
        <v>21</v>
      </c>
      <c r="D13" s="77" t="s">
        <v>34</v>
      </c>
      <c r="E13" s="40" t="s">
        <v>41</v>
      </c>
      <c r="F13" s="41" t="s">
        <v>18</v>
      </c>
      <c r="G13" s="42">
        <v>45802</v>
      </c>
      <c r="H13" s="48">
        <v>45802</v>
      </c>
      <c r="I13" s="73">
        <f t="shared" ref="I13:I18" si="2">WORKDAY(G13,-12)</f>
        <v>45785</v>
      </c>
      <c r="J13" s="74">
        <f t="shared" ref="J13:J18" si="3">WORKDAY(G13,-9)</f>
        <v>45790</v>
      </c>
      <c r="K13" s="75">
        <f t="shared" ref="K13:K18" si="4">WORKDAY(G13,-9)</f>
        <v>45790</v>
      </c>
      <c r="L13" s="76">
        <f>H13+12</f>
        <v>45814</v>
      </c>
      <c r="M13" s="43">
        <f t="shared" ref="M12:M14" si="5">L13+3</f>
        <v>45817</v>
      </c>
      <c r="N13" s="43">
        <f t="shared" ref="N12:N14" si="6">L13+6</f>
        <v>45820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6"/>
      <c r="C14" s="39">
        <v>22</v>
      </c>
      <c r="D14" s="77" t="s">
        <v>35</v>
      </c>
      <c r="E14" s="40" t="s">
        <v>42</v>
      </c>
      <c r="F14" s="41" t="s">
        <v>18</v>
      </c>
      <c r="G14" s="42">
        <v>45809</v>
      </c>
      <c r="H14" s="48">
        <v>45809</v>
      </c>
      <c r="I14" s="73">
        <f t="shared" si="2"/>
        <v>45792</v>
      </c>
      <c r="J14" s="74">
        <f t="shared" si="3"/>
        <v>45797</v>
      </c>
      <c r="K14" s="75">
        <f t="shared" si="4"/>
        <v>45797</v>
      </c>
      <c r="L14" s="123">
        <f>H14+12</f>
        <v>45821</v>
      </c>
      <c r="M14" s="43">
        <f t="shared" si="5"/>
        <v>45824</v>
      </c>
      <c r="N14" s="43">
        <f t="shared" si="6"/>
        <v>45827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5"/>
      <c r="C15" s="39">
        <v>23</v>
      </c>
      <c r="D15" s="77" t="s">
        <v>43</v>
      </c>
      <c r="E15" s="40" t="s">
        <v>44</v>
      </c>
      <c r="F15" s="41" t="s">
        <v>18</v>
      </c>
      <c r="G15" s="42">
        <v>45816</v>
      </c>
      <c r="H15" s="48">
        <v>45816</v>
      </c>
      <c r="I15" s="73">
        <f t="shared" si="2"/>
        <v>45799</v>
      </c>
      <c r="J15" s="74">
        <f t="shared" si="3"/>
        <v>45804</v>
      </c>
      <c r="K15" s="75">
        <f t="shared" si="4"/>
        <v>45804</v>
      </c>
      <c r="L15" s="76">
        <f>H15+12</f>
        <v>45828</v>
      </c>
      <c r="M15" s="43">
        <f t="shared" ref="M15" si="7">L15+3</f>
        <v>45831</v>
      </c>
      <c r="N15" s="43">
        <f t="shared" ref="N15" si="8">L15+6</f>
        <v>45834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5"/>
      <c r="C16" s="39">
        <v>24</v>
      </c>
      <c r="D16" s="77" t="s">
        <v>32</v>
      </c>
      <c r="E16" s="40" t="s">
        <v>45</v>
      </c>
      <c r="F16" s="41" t="s">
        <v>18</v>
      </c>
      <c r="G16" s="42">
        <v>45823</v>
      </c>
      <c r="H16" s="48">
        <v>45823</v>
      </c>
      <c r="I16" s="73">
        <f t="shared" si="2"/>
        <v>45806</v>
      </c>
      <c r="J16" s="74">
        <f t="shared" si="3"/>
        <v>45811</v>
      </c>
      <c r="K16" s="75">
        <f t="shared" si="4"/>
        <v>45811</v>
      </c>
      <c r="L16" s="76">
        <f>H16+11</f>
        <v>45834</v>
      </c>
      <c r="M16" s="43">
        <f t="shared" ref="M16:M17" si="9">L16+3</f>
        <v>45837</v>
      </c>
      <c r="N16" s="43">
        <f t="shared" ref="N16:N17" si="10">L16+6</f>
        <v>45840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6"/>
      <c r="C17" s="39">
        <v>25</v>
      </c>
      <c r="D17" s="77" t="s">
        <v>33</v>
      </c>
      <c r="E17" s="40" t="s">
        <v>46</v>
      </c>
      <c r="F17" s="41" t="s">
        <v>18</v>
      </c>
      <c r="G17" s="42">
        <v>45830</v>
      </c>
      <c r="H17" s="48">
        <v>45830</v>
      </c>
      <c r="I17" s="73">
        <f t="shared" si="2"/>
        <v>45813</v>
      </c>
      <c r="J17" s="74">
        <f t="shared" si="3"/>
        <v>45818</v>
      </c>
      <c r="K17" s="75">
        <f t="shared" si="4"/>
        <v>45818</v>
      </c>
      <c r="L17" s="76">
        <f t="shared" ref="L17" si="11">H17+11</f>
        <v>45841</v>
      </c>
      <c r="M17" s="43">
        <f t="shared" si="9"/>
        <v>45844</v>
      </c>
      <c r="N17" s="43">
        <f t="shared" si="10"/>
        <v>45847</v>
      </c>
      <c r="O17" s="19"/>
      <c r="P17" s="124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6"/>
      <c r="C18" s="39">
        <v>26</v>
      </c>
      <c r="D18" s="77" t="s">
        <v>36</v>
      </c>
      <c r="E18" s="40" t="s">
        <v>47</v>
      </c>
      <c r="F18" s="41" t="s">
        <v>18</v>
      </c>
      <c r="G18" s="42">
        <v>45837</v>
      </c>
      <c r="H18" s="48">
        <v>45837</v>
      </c>
      <c r="I18" s="73">
        <f t="shared" si="2"/>
        <v>45820</v>
      </c>
      <c r="J18" s="90">
        <f t="shared" si="3"/>
        <v>45825</v>
      </c>
      <c r="K18" s="75">
        <f t="shared" si="4"/>
        <v>45825</v>
      </c>
      <c r="L18" s="76">
        <f t="shared" ref="L18" si="12">H18+11</f>
        <v>45848</v>
      </c>
      <c r="M18" s="43">
        <f t="shared" ref="M18" si="13">L18+3</f>
        <v>45851</v>
      </c>
      <c r="N18" s="43">
        <f t="shared" ref="N18" si="14">L18+6</f>
        <v>45854</v>
      </c>
      <c r="O18" s="19"/>
      <c r="P18" s="124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47"/>
      <c r="C19" s="83"/>
      <c r="D19" s="84"/>
      <c r="E19" s="85"/>
      <c r="F19" s="122"/>
      <c r="G19" s="86"/>
      <c r="H19" s="87"/>
      <c r="I19" s="88"/>
      <c r="J19" s="89"/>
      <c r="K19" s="91"/>
      <c r="L19" s="92"/>
      <c r="M19" s="93"/>
      <c r="N19" s="93"/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9"/>
      <c r="C20" s="50"/>
      <c r="D20" s="51"/>
      <c r="E20" s="52"/>
      <c r="F20" s="53"/>
      <c r="G20" s="54"/>
      <c r="H20" s="55"/>
      <c r="I20" s="56"/>
      <c r="J20" s="56"/>
      <c r="K20" s="56"/>
      <c r="L20" s="57"/>
      <c r="M20" s="58"/>
      <c r="N20" s="58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9"/>
      <c r="C21" s="50"/>
      <c r="D21" s="51"/>
      <c r="E21" s="52"/>
      <c r="F21" s="53"/>
      <c r="G21" s="54"/>
      <c r="H21" s="55"/>
      <c r="I21" s="56"/>
      <c r="J21" s="56"/>
      <c r="K21" s="56"/>
      <c r="L21" s="57"/>
      <c r="M21" s="58"/>
      <c r="N21" s="58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4">
    <mergeCell ref="D1:E1"/>
    <mergeCell ref="B2:J3"/>
    <mergeCell ref="D8:D10"/>
    <mergeCell ref="E8:E10"/>
    <mergeCell ref="F8:F10"/>
    <mergeCell ref="I8:K8"/>
    <mergeCell ref="G8:H8"/>
    <mergeCell ref="G9:H10"/>
    <mergeCell ref="D12:K12"/>
    <mergeCell ref="N3:O3"/>
    <mergeCell ref="L9:L10"/>
    <mergeCell ref="M9:M10"/>
    <mergeCell ref="N9:N10"/>
    <mergeCell ref="M4:P4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2025-05-05T20:38:51Z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