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006C563C-0326-4700-A176-5E5C8DFA1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A.Kobe,Hakata-LAX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3" l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K19" i="3"/>
  <c r="J19" i="3"/>
  <c r="I19" i="3"/>
  <c r="L18" i="3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I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M11" i="3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L11" i="3"/>
  <c r="K11" i="3"/>
  <c r="J11" i="3"/>
  <c r="I11" i="3"/>
</calcChain>
</file>

<file path=xl/sharedStrings.xml><?xml version="1.0" encoding="utf-8"?>
<sst xmlns="http://schemas.openxmlformats.org/spreadsheetml/2006/main" count="71" uniqueCount="57">
  <si>
    <t>Schedule below are subject to change without prior notice.</t>
  </si>
  <si>
    <t>ETA may change due to the congestion at the port and rail terminals.</t>
  </si>
  <si>
    <t>WK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</si>
  <si>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</si>
  <si>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</si>
  <si>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</si>
  <si>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</si>
  <si>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</si>
  <si>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</si>
  <si>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＊ Unusual CFS cut off date due to holiday(s)</t>
  </si>
  <si>
    <t>LCL to Los Angeles (from Osaka/Kobe/Hakata/Moji)</t>
  </si>
  <si>
    <t>VESSEL
本船</t>
    <rPh sb="8" eb="10">
      <t>ホンセン</t>
    </rPh>
    <phoneticPr fontId="6"/>
  </si>
  <si>
    <t>VOY
次航</t>
    <rPh sb="5" eb="6">
      <t>ツギ</t>
    </rPh>
    <rPh sb="6" eb="7">
      <t>ワタル</t>
    </rPh>
    <phoneticPr fontId="6"/>
  </si>
  <si>
    <t>CARRIER
船会社</t>
    <rPh sb="9" eb="10">
      <t>フネ</t>
    </rPh>
    <rPh sb="10" eb="12">
      <t>カイシャ</t>
    </rPh>
    <phoneticPr fontId="6"/>
  </si>
  <si>
    <t>ETA-ETD</t>
    <phoneticPr fontId="6"/>
  </si>
  <si>
    <t>CFS CUT</t>
    <phoneticPr fontId="6"/>
  </si>
  <si>
    <t>ETA</t>
    <phoneticPr fontId="6"/>
  </si>
  <si>
    <t>KOBE</t>
    <phoneticPr fontId="6"/>
  </si>
  <si>
    <t>HAKATA/
MOJI</t>
    <phoneticPr fontId="6"/>
  </si>
  <si>
    <t>OSAKA</t>
    <phoneticPr fontId="6"/>
  </si>
  <si>
    <t xml:space="preserve">LOS ANGELES  </t>
    <phoneticPr fontId="8"/>
  </si>
  <si>
    <t>LONG BEACH,CA</t>
    <phoneticPr fontId="8"/>
  </si>
  <si>
    <t>ZONE A</t>
    <phoneticPr fontId="8"/>
  </si>
  <si>
    <t>ZONE B</t>
    <phoneticPr fontId="8"/>
  </si>
  <si>
    <t>ZONE C</t>
    <phoneticPr fontId="8"/>
  </si>
  <si>
    <t>ZONE D</t>
    <phoneticPr fontId="8"/>
  </si>
  <si>
    <t>ZONE E</t>
    <phoneticPr fontId="8"/>
  </si>
  <si>
    <t>ZONE F</t>
    <phoneticPr fontId="8"/>
  </si>
  <si>
    <t>ZONE G</t>
    <phoneticPr fontId="8"/>
  </si>
  <si>
    <t>ZONE H</t>
    <phoneticPr fontId="8"/>
  </si>
  <si>
    <t>ZONE I</t>
    <phoneticPr fontId="8"/>
  </si>
  <si>
    <t>ZONE J</t>
    <phoneticPr fontId="8"/>
  </si>
  <si>
    <t>ZONE K</t>
    <phoneticPr fontId="8"/>
  </si>
  <si>
    <t>ZONE L</t>
    <phoneticPr fontId="8"/>
  </si>
  <si>
    <t xml:space="preserve">LOS ANGELES,CA </t>
  </si>
  <si>
    <t>**ONE/OOCL</t>
    <phoneticPr fontId="6"/>
  </si>
  <si>
    <t>ONE HANGZHOU BAY</t>
  </si>
  <si>
    <t>060E</t>
  </si>
  <si>
    <t>NYK VENUS</t>
  </si>
  <si>
    <t>082E</t>
  </si>
  <si>
    <t>ONE HUMEN</t>
  </si>
  <si>
    <t>098E</t>
  </si>
  <si>
    <t>NO SERVICE</t>
    <phoneticPr fontId="6"/>
  </si>
  <si>
    <t>NYK OCEANUS</t>
    <phoneticPr fontId="6"/>
  </si>
  <si>
    <t>080E</t>
    <phoneticPr fontId="6"/>
  </si>
  <si>
    <t>*12/17</t>
    <phoneticPr fontId="6"/>
  </si>
  <si>
    <t>*12/19</t>
    <phoneticPr fontId="6"/>
  </si>
  <si>
    <t>*12/22</t>
    <phoneticPr fontId="6"/>
  </si>
  <si>
    <t>ONE HANNOVER</t>
    <phoneticPr fontId="6"/>
  </si>
  <si>
    <t>099E</t>
    <phoneticPr fontId="6"/>
  </si>
  <si>
    <t xml:space="preserve">ONE HAMMERSMITH </t>
    <phoneticPr fontId="6"/>
  </si>
  <si>
    <t>088E</t>
    <phoneticPr fontId="6"/>
  </si>
  <si>
    <t>*01/07</t>
    <phoneticPr fontId="6"/>
  </si>
  <si>
    <t>*01/09</t>
    <phoneticPr fontId="6"/>
  </si>
  <si>
    <t>NYK VIRGO</t>
    <phoneticPr fontId="6"/>
  </si>
  <si>
    <t>ONE ALTAIR</t>
    <phoneticPr fontId="6"/>
  </si>
  <si>
    <t>072E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</si>
</sst>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3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0" fillId="0" borderId="4">
      <alignment vertical="center"/>
    </xf>
    <xf numFmtId="0" fontId="20" fillId="0" borderId="4"/>
    <xf numFmtId="0" fontId="22" fillId="0" borderId="4" applyNumberFormat="0" applyFill="0" applyBorder="0" applyAlignment="0" applyProtection="0">
      <alignment vertical="top"/>
      <protection locked="0"/>
    </xf>
    <xf numFmtId="0" fontId="20" fillId="0" borderId="4"/>
    <xf numFmtId="0" fontId="20" fillId="0" borderId="4">
      <alignment vertical="center"/>
    </xf>
    <xf numFmtId="3" fontId="23" fillId="0" borderId="4" applyFont="0" applyFill="0" applyBorder="0" applyAlignment="0" applyProtection="0"/>
    <xf numFmtId="170" fontId="23" fillId="0" borderId="4" applyFont="0" applyFill="0" applyBorder="0" applyAlignment="0" applyProtection="0"/>
    <xf numFmtId="0" fontId="23" fillId="0" borderId="4" applyFont="0" applyFill="0" applyBorder="0" applyAlignment="0" applyProtection="0"/>
    <xf numFmtId="2" fontId="23" fillId="0" borderId="4" applyFont="0" applyFill="0" applyBorder="0" applyAlignment="0" applyProtection="0"/>
    <xf numFmtId="0" fontId="24" fillId="0" borderId="4" applyNumberFormat="0" applyFill="0" applyBorder="0" applyAlignment="0" applyProtection="0">
      <alignment vertical="top"/>
      <protection locked="0"/>
    </xf>
    <xf numFmtId="0" fontId="25" fillId="0" borderId="4" applyNumberFormat="0" applyFill="0" applyBorder="0" applyAlignment="0" applyProtection="0"/>
    <xf numFmtId="0" fontId="26" fillId="0" borderId="4" applyNumberFormat="0" applyFill="0" applyBorder="0" applyAlignment="0" applyProtection="0"/>
    <xf numFmtId="171" fontId="27" fillId="0" borderId="4"/>
    <xf numFmtId="0" fontId="23" fillId="0" borderId="21" applyNumberFormat="0" applyFont="0" applyFill="0" applyAlignment="0" applyProtection="0"/>
    <xf numFmtId="0" fontId="36" fillId="0" borderId="4" applyNumberFormat="0" applyFill="0" applyBorder="0" applyAlignment="0" applyProtection="0">
      <alignment vertical="top"/>
      <protection locked="0"/>
    </xf>
    <xf numFmtId="16" fontId="28" fillId="0" borderId="4"/>
    <xf numFmtId="40" fontId="29" fillId="0" borderId="4" applyFont="0" applyFill="0" applyBorder="0" applyAlignment="0" applyProtection="0"/>
    <xf numFmtId="38" fontId="29" fillId="0" borderId="4" applyFont="0" applyFill="0" applyBorder="0" applyAlignment="0" applyProtection="0"/>
    <xf numFmtId="172" fontId="23" fillId="0" borderId="4" applyFont="0" applyFill="0" applyBorder="0" applyAlignment="0" applyProtection="0"/>
    <xf numFmtId="172" fontId="23" fillId="0" borderId="4" applyFont="0" applyFill="0" applyBorder="0" applyAlignment="0" applyProtection="0"/>
    <xf numFmtId="0" fontId="30" fillId="0" borderId="4" applyNumberFormat="0" applyFont="0" applyBorder="0" applyProtection="0"/>
    <xf numFmtId="0" fontId="30" fillId="0" borderId="4" applyNumberFormat="0" applyFont="0" applyBorder="0" applyProtection="0">
      <alignment vertical="center"/>
    </xf>
    <xf numFmtId="0" fontId="35" fillId="0" borderId="4">
      <alignment vertical="center"/>
    </xf>
    <xf numFmtId="0" fontId="20" fillId="0" borderId="4">
      <alignment vertical="center"/>
    </xf>
    <xf numFmtId="0" fontId="31" fillId="0" borderId="4"/>
    <xf numFmtId="0" fontId="29" fillId="0" borderId="4" applyFont="0" applyFill="0" applyBorder="0" applyAlignment="0" applyProtection="0"/>
    <xf numFmtId="0" fontId="29" fillId="0" borderId="4" applyFont="0" applyFill="0" applyBorder="0" applyAlignment="0" applyProtection="0"/>
    <xf numFmtId="10" fontId="23" fillId="0" borderId="4" applyFont="0" applyFill="0" applyBorder="0" applyAlignment="0" applyProtection="0"/>
    <xf numFmtId="0" fontId="32" fillId="0" borderId="4"/>
    <xf numFmtId="173" fontId="23" fillId="0" borderId="4" applyFont="0" applyFill="0" applyBorder="0" applyAlignment="0" applyProtection="0"/>
    <xf numFmtId="174" fontId="23" fillId="0" borderId="4" applyFont="0" applyFill="0" applyBorder="0" applyAlignment="0" applyProtection="0"/>
    <xf numFmtId="169" fontId="33" fillId="0" borderId="4" applyFont="0" applyFill="0" applyBorder="0" applyAlignment="0" applyProtection="0"/>
    <xf numFmtId="168" fontId="33" fillId="0" borderId="4" applyFont="0" applyFill="0" applyBorder="0" applyAlignment="0" applyProtection="0"/>
    <xf numFmtId="0" fontId="34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  <xf numFmtId="0" fontId="36" fillId="0" borderId="4" applyNumberFormat="0" applyFill="0" applyBorder="0" applyAlignment="0" applyProtection="0"/>
    <xf numFmtId="0" fontId="20" fillId="0" borderId="4">
      <alignment vertical="center"/>
    </xf>
    <xf numFmtId="0" fontId="20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37" fillId="6" borderId="31" xfId="1" applyNumberFormat="1" applyFont="1" applyFill="1" applyBorder="1" applyAlignment="1">
      <alignment horizontal="center" vertical="center"/>
    </xf>
    <xf numFmtId="0" fontId="37" fillId="6" borderId="24" xfId="1" applyFont="1" applyFill="1" applyBorder="1" applyAlignment="1" applyProtection="1">
      <alignment horizontal="center" vertical="center"/>
      <protection locked="0"/>
    </xf>
    <xf numFmtId="49" fontId="37" fillId="6" borderId="30" xfId="1" applyNumberFormat="1" applyFont="1" applyFill="1" applyBorder="1" applyAlignment="1">
      <alignment horizontal="center"/>
    </xf>
    <xf numFmtId="0" fontId="37" fillId="5" borderId="33" xfId="1" applyFont="1" applyFill="1" applyBorder="1" applyAlignment="1" applyProtection="1">
      <alignment horizontal="center" vertical="center" wrapText="1"/>
      <protection locked="0"/>
    </xf>
    <xf numFmtId="0" fontId="37" fillId="5" borderId="34" xfId="1" applyFont="1" applyFill="1" applyBorder="1" applyAlignment="1" applyProtection="1">
      <alignment horizontal="center" vertical="center" wrapText="1"/>
      <protection locked="0"/>
    </xf>
    <xf numFmtId="49" fontId="37" fillId="6" borderId="32" xfId="1" applyNumberFormat="1" applyFont="1" applyFill="1" applyBorder="1" applyAlignment="1">
      <alignment horizontal="center"/>
    </xf>
    <xf numFmtId="0" fontId="37" fillId="5" borderId="29" xfId="1" applyFont="1" applyFill="1" applyBorder="1" applyAlignment="1" applyProtection="1">
      <alignment horizontal="center" vertical="center" wrapText="1"/>
      <protection locked="0"/>
    </xf>
    <xf numFmtId="0" fontId="37" fillId="5" borderId="35" xfId="1" applyFont="1" applyFill="1" applyBorder="1" applyAlignment="1" applyProtection="1">
      <alignment horizontal="center" vertical="center" wrapText="1"/>
      <protection locked="0"/>
    </xf>
    <xf numFmtId="0" fontId="37" fillId="7" borderId="4" xfId="38" applyFont="1" applyFill="1" applyAlignment="1">
      <alignment horizontal="center" vertical="center"/>
    </xf>
    <xf numFmtId="0" fontId="37" fillId="5" borderId="39" xfId="1" applyFont="1" applyFill="1" applyBorder="1" applyAlignment="1" applyProtection="1">
      <alignment horizontal="center" vertical="center"/>
      <protection locked="0"/>
    </xf>
    <xf numFmtId="0" fontId="37" fillId="5" borderId="32" xfId="1" applyFont="1" applyFill="1" applyBorder="1" applyAlignment="1" applyProtection="1">
      <alignment horizontal="center" vertical="center" wrapText="1"/>
      <protection locked="0"/>
    </xf>
    <xf numFmtId="0" fontId="37" fillId="7" borderId="42" xfId="38" applyFont="1" applyFill="1" applyBorder="1" applyAlignment="1" applyProtection="1">
      <alignment horizontal="center" vertical="center"/>
      <protection locked="0"/>
    </xf>
    <xf numFmtId="0" fontId="19" fillId="4" borderId="5" xfId="1" quotePrefix="1" applyFont="1" applyFill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 applyProtection="1">
      <alignment horizontal="left" vertical="center"/>
      <protection locked="0"/>
    </xf>
    <xf numFmtId="165" fontId="19" fillId="4" borderId="18" xfId="1" applyNumberFormat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center" vertical="center"/>
      <protection locked="0"/>
    </xf>
    <xf numFmtId="165" fontId="19" fillId="4" borderId="19" xfId="1" applyNumberFormat="1" applyFont="1" applyFill="1" applyBorder="1" applyAlignment="1" applyProtection="1">
      <alignment horizontal="center" vertical="center"/>
      <protection locked="0"/>
    </xf>
    <xf numFmtId="165" fontId="19" fillId="4" borderId="17" xfId="1" applyNumberFormat="1" applyFont="1" applyFill="1" applyBorder="1" applyAlignment="1" applyProtection="1">
      <alignment horizontal="center" vertical="center"/>
      <protection locked="0"/>
    </xf>
    <xf numFmtId="0" fontId="19" fillId="4" borderId="16" xfId="1" applyFont="1" applyFill="1" applyBorder="1" applyAlignment="1" applyProtection="1">
      <alignment horizontal="left" vertical="center"/>
      <protection locked="0"/>
    </xf>
    <xf numFmtId="0" fontId="19" fillId="4" borderId="16" xfId="1" quotePrefix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right" vertical="center"/>
      <protection locked="0"/>
    </xf>
    <xf numFmtId="165" fontId="19" fillId="4" borderId="46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9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7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>
      <alignment horizontal="center" vertical="center" shrinkToFit="1"/>
    </xf>
    <xf numFmtId="167" fontId="19" fillId="4" borderId="17" xfId="1" applyNumberFormat="1" applyFont="1" applyFill="1" applyBorder="1" applyAlignment="1" applyProtection="1">
      <alignment horizontal="left" vertical="center"/>
      <protection locked="0"/>
    </xf>
    <xf numFmtId="165" fontId="38" fillId="4" borderId="46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19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37" fillId="6" borderId="25" xfId="1" applyFont="1" applyFill="1" applyBorder="1" applyAlignment="1" applyProtection="1">
      <alignment horizontal="center" vertical="center" wrapText="1"/>
      <protection locked="0"/>
    </xf>
    <xf numFmtId="0" fontId="37" fillId="6" borderId="26" xfId="1" applyFont="1" applyFill="1" applyBorder="1" applyAlignment="1" applyProtection="1">
      <alignment horizontal="center" vertical="center" wrapText="1"/>
      <protection locked="0"/>
    </xf>
    <xf numFmtId="0" fontId="37" fillId="7" borderId="25" xfId="38" applyFont="1" applyFill="1" applyBorder="1" applyAlignment="1" applyProtection="1">
      <alignment horizontal="center" vertical="center" wrapText="1"/>
      <protection locked="0"/>
    </xf>
    <xf numFmtId="0" fontId="37" fillId="7" borderId="26" xfId="38" applyFont="1" applyFill="1" applyBorder="1" applyAlignment="1" applyProtection="1">
      <alignment horizontal="center" vertical="center" wrapText="1"/>
      <protection locked="0"/>
    </xf>
    <xf numFmtId="0" fontId="37" fillId="7" borderId="44" xfId="38" applyFont="1" applyFill="1" applyBorder="1" applyAlignment="1" applyProtection="1">
      <alignment horizontal="center" vertical="center" wrapText="1"/>
      <protection locked="0"/>
    </xf>
    <xf numFmtId="0" fontId="37" fillId="7" borderId="45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37" fillId="6" borderId="27" xfId="1" applyFont="1" applyFill="1" applyBorder="1" applyAlignment="1">
      <alignment horizontal="center" vertical="center" wrapText="1"/>
    </xf>
    <xf numFmtId="0" fontId="37" fillId="6" borderId="28" xfId="1" applyFont="1" applyFill="1" applyBorder="1" applyAlignment="1">
      <alignment horizontal="center" vertical="center" wrapText="1"/>
    </xf>
    <xf numFmtId="0" fontId="37" fillId="6" borderId="29" xfId="1" applyFont="1" applyFill="1" applyBorder="1" applyAlignment="1">
      <alignment horizontal="center" vertical="center" wrapText="1"/>
    </xf>
    <xf numFmtId="49" fontId="37" fillId="6" borderId="27" xfId="1" applyNumberFormat="1" applyFont="1" applyFill="1" applyBorder="1" applyAlignment="1">
      <alignment horizontal="center" vertical="center" wrapText="1"/>
    </xf>
    <xf numFmtId="49" fontId="37" fillId="6" borderId="28" xfId="1" applyNumberFormat="1" applyFont="1" applyFill="1" applyBorder="1" applyAlignment="1">
      <alignment horizontal="center" vertical="center" wrapText="1"/>
    </xf>
    <xf numFmtId="49" fontId="37" fillId="6" borderId="29" xfId="1" applyNumberFormat="1" applyFont="1" applyFill="1" applyBorder="1" applyAlignment="1">
      <alignment horizontal="center" vertical="center" wrapText="1"/>
    </xf>
    <xf numFmtId="49" fontId="37" fillId="6" borderId="36" xfId="1" applyNumberFormat="1" applyFont="1" applyFill="1" applyBorder="1" applyAlignment="1">
      <alignment horizontal="center" vertical="center" wrapText="1"/>
    </xf>
    <xf numFmtId="49" fontId="37" fillId="6" borderId="37" xfId="1" applyNumberFormat="1" applyFont="1" applyFill="1" applyBorder="1" applyAlignment="1">
      <alignment horizontal="center" vertical="center" wrapText="1"/>
    </xf>
    <xf numFmtId="49" fontId="37" fillId="6" borderId="38" xfId="1" applyNumberFormat="1" applyFont="1" applyFill="1" applyBorder="1" applyAlignment="1">
      <alignment horizontal="center" vertical="center" wrapText="1"/>
    </xf>
    <xf numFmtId="0" fontId="37" fillId="6" borderId="24" xfId="1" applyFont="1" applyFill="1" applyBorder="1" applyAlignment="1">
      <alignment horizontal="center" vertical="center"/>
    </xf>
    <xf numFmtId="0" fontId="37" fillId="6" borderId="23" xfId="1" applyFont="1" applyFill="1" applyBorder="1" applyAlignment="1">
      <alignment horizontal="center" vertical="center"/>
    </xf>
    <xf numFmtId="0" fontId="37" fillId="5" borderId="22" xfId="1" applyFont="1" applyFill="1" applyBorder="1" applyAlignment="1" applyProtection="1">
      <alignment horizontal="center" vertical="center"/>
      <protection locked="0"/>
    </xf>
    <xf numFmtId="0" fontId="37" fillId="5" borderId="23" xfId="1" applyFont="1" applyFill="1" applyBorder="1" applyAlignment="1" applyProtection="1">
      <alignment horizontal="center" vertical="center"/>
      <protection locked="0"/>
    </xf>
    <xf numFmtId="0" fontId="37" fillId="7" borderId="24" xfId="1" applyFont="1" applyFill="1" applyBorder="1" applyAlignment="1" applyProtection="1">
      <alignment horizontal="center" vertical="center"/>
      <protection locked="0"/>
    </xf>
    <xf numFmtId="0" fontId="37" fillId="7" borderId="22" xfId="1" applyFont="1" applyFill="1" applyBorder="1" applyAlignment="1" applyProtection="1">
      <alignment horizontal="center" vertical="center"/>
      <protection locked="0"/>
    </xf>
    <xf numFmtId="0" fontId="37" fillId="7" borderId="23" xfId="1" applyFont="1" applyFill="1" applyBorder="1" applyAlignment="1" applyProtection="1">
      <alignment horizontal="center" vertical="center"/>
      <protection locked="0"/>
    </xf>
    <xf numFmtId="0" fontId="37" fillId="6" borderId="40" xfId="1" applyFont="1" applyFill="1" applyBorder="1" applyAlignment="1" applyProtection="1">
      <alignment horizontal="center" vertical="center" wrapText="1"/>
      <protection locked="0"/>
    </xf>
    <xf numFmtId="0" fontId="37" fillId="6" borderId="41" xfId="1" applyFont="1" applyFill="1" applyBorder="1" applyAlignment="1" applyProtection="1">
      <alignment horizontal="center" vertical="center" wrapText="1"/>
      <protection locked="0"/>
    </xf>
    <xf numFmtId="0" fontId="37" fillId="6" borderId="42" xfId="1" applyFont="1" applyFill="1" applyBorder="1" applyAlignment="1" applyProtection="1">
      <alignment horizontal="center" vertical="center" wrapText="1"/>
      <protection locked="0"/>
    </xf>
    <xf numFmtId="0" fontId="37" fillId="6" borderId="43" xfId="1" applyFont="1" applyFill="1" applyBorder="1" applyAlignment="1" applyProtection="1">
      <alignment horizontal="center" vertical="center" wrapText="1"/>
      <protection locked="0"/>
    </xf>
    <xf numFmtId="0" fontId="37" fillId="7" borderId="41" xfId="38" applyFont="1" applyFill="1" applyBorder="1" applyAlignment="1" applyProtection="1">
      <alignment horizontal="center" vertical="center" wrapText="1"/>
      <protection locked="0"/>
    </xf>
    <xf numFmtId="0" fontId="37" fillId="7" borderId="43" xfId="38" applyFont="1" applyFill="1" applyBorder="1" applyAlignment="1" applyProtection="1">
      <alignment horizontal="center" vertical="center" wrapText="1"/>
      <protection locked="0"/>
    </xf>
    <xf numFmtId="165" fontId="38" fillId="4" borderId="47" xfId="1" quotePrefix="1" applyNumberFormat="1" applyFont="1" applyFill="1" applyBorder="1" applyAlignment="1" applyProtection="1">
      <alignment horizontal="center" vertical="center"/>
      <protection locked="0"/>
    </xf>
    <xf numFmtId="0" fontId="19" fillId="8" borderId="7" xfId="0" applyFont="1" applyFill="1" applyBorder="1" applyAlignment="1">
      <alignment horizontal="center" vertical="center" shrinkToFit="1"/>
    </xf>
    <xf numFmtId="0" fontId="19" fillId="8" borderId="19" xfId="0" applyFont="1" applyFill="1" applyBorder="1" applyAlignment="1">
      <alignment horizontal="center" vertical="center" shrinkToFit="1"/>
    </xf>
    <xf numFmtId="0" fontId="19" fillId="8" borderId="19" xfId="0" applyFont="1" applyFill="1" applyBorder="1" applyAlignment="1">
      <alignment vertical="center" shrinkToFit="1"/>
    </xf>
    <xf numFmtId="0" fontId="19" fillId="8" borderId="17" xfId="0" applyFont="1" applyFill="1" applyBorder="1" applyAlignment="1">
      <alignment vertical="center" shrinkToFit="1"/>
    </xf>
    <xf numFmtId="165" fontId="19" fillId="8" borderId="46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48" xfId="1" applyFont="1" applyFill="1" applyBorder="1" applyAlignment="1" applyProtection="1">
      <alignment horizontal="left" vertical="center"/>
      <protection locked="0"/>
    </xf>
    <xf numFmtId="0" fontId="19" fillId="4" borderId="48" xfId="1" quotePrefix="1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>
      <alignment horizontal="center" vertical="center" shrinkToFit="1"/>
    </xf>
    <xf numFmtId="165" fontId="19" fillId="4" borderId="49" xfId="1" applyNumberFormat="1" applyFont="1" applyFill="1" applyBorder="1" applyAlignment="1" applyProtection="1">
      <alignment horizontal="right" vertical="center"/>
      <protection locked="0"/>
    </xf>
    <xf numFmtId="167" fontId="19" fillId="4" borderId="11" xfId="1" applyNumberFormat="1" applyFont="1" applyFill="1" applyBorder="1" applyAlignment="1" applyProtection="1">
      <alignment horizontal="left" vertical="center"/>
      <protection locked="0"/>
    </xf>
    <xf numFmtId="165" fontId="19" fillId="4" borderId="50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2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51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52" xfId="1" applyNumberFormat="1" applyFont="1" applyFill="1" applyBorder="1" applyAlignment="1" applyProtection="1">
      <alignment horizontal="center" vertical="center"/>
      <protection locked="0"/>
    </xf>
    <xf numFmtId="165" fontId="19" fillId="4" borderId="49" xfId="1" applyNumberFormat="1" applyFont="1" applyFill="1" applyBorder="1" applyAlignment="1" applyProtection="1">
      <alignment horizontal="center" vertical="center"/>
      <protection locked="0"/>
    </xf>
    <xf numFmtId="165" fontId="19" fillId="4" borderId="11" xfId="1" applyNumberFormat="1" applyFont="1" applyFill="1" applyBorder="1" applyAlignment="1" applyProtection="1">
      <alignment horizontal="center" vertical="center"/>
      <protection locked="0"/>
    </xf>
    <xf numFmtId="165" fontId="19" fillId="4" borderId="12" xfId="1" applyNumberFormat="1" applyFont="1" applyFill="1" applyBorder="1" applyAlignment="1" applyProtection="1">
      <alignment horizontal="center" vertical="center"/>
      <protection locked="0"/>
    </xf>
  </cellXfs>
  <cellStyles count="44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55F3D39F-1028-4A36-9EFC-299FD77ECBF9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6 2" xfId="41" xr:uid="{CAE900EC-6D0B-4932-BE4F-8DD3A850BF52}"/>
    <cellStyle name="標準 7" xfId="36" xr:uid="{AD7DD013-BC6B-4E92-ABFD-DA2CEF1C2FF3}"/>
    <cellStyle name="標準 7 2" xfId="37" xr:uid="{FBFE8DFB-1C0B-461B-961E-000AF669D124}"/>
    <cellStyle name="標準 7 2 2" xfId="43" xr:uid="{D20F2D85-B8DE-4B42-8ABA-3DD57868929B}"/>
    <cellStyle name="標準 7 3" xfId="42" xr:uid="{CC769564-7F70-4103-AFAF-1EAD6B3FA4F7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" TargetMode="External"/><Relationship Id="rId13" Type="http://schemas.openxmlformats.org/officeDocument/2006/relationships/hyperlink" Target="https://www.tcl-web2.jp/TCLWEB/beatlap?DISPLAY_ID=TNBS0010D&amp;ROUTE=USA" TargetMode="External"/><Relationship Id="rId3" Type="http://schemas.openxmlformats.org/officeDocument/2006/relationships/hyperlink" Target="https://www.tcl-web2.jp/TCLWEB/beatlap?DISPLAY_ID=TNBS0010D&amp;ROUTE=USA" TargetMode="External"/><Relationship Id="rId7" Type="http://schemas.openxmlformats.org/officeDocument/2006/relationships/hyperlink" Target="https://www.tcl-web2.jp/TCLWEB/beatlap?DISPLAY_ID=TNBS0010D&amp;ROUTE=USA" TargetMode="External"/><Relationship Id="rId12" Type="http://schemas.openxmlformats.org/officeDocument/2006/relationships/hyperlink" Target="https://www.tcl-web2.jp/TCLWEB/beatlap?DISPLAY_ID=TNBS0010D&amp;ROUTE=US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Relationship Id="rId6" Type="http://schemas.openxmlformats.org/officeDocument/2006/relationships/hyperlink" Target="https://www.tcl-web2.jp/TCLWEB/beatlap?DISPLAY_ID=TNBS0010D&amp;ROUTE=USA" TargetMode="External"/><Relationship Id="rId11" Type="http://schemas.openxmlformats.org/officeDocument/2006/relationships/hyperlink" Target="https://www.tcl-web2.jp/TCLWEB/beatlap?DISPLAY_ID=TNBS0010D&amp;ROUTE=USA" TargetMode="External"/><Relationship Id="rId5" Type="http://schemas.openxmlformats.org/officeDocument/2006/relationships/hyperlink" Target="https://www.tcl-web2.jp/TCLWEB/beatlap?DISPLAY_ID=TNBS0010D&amp;ROUTE=USA" TargetMode="External"/><Relationship Id="rId15" Type="http://schemas.openxmlformats.org/officeDocument/2006/relationships/hyperlink" Target="https://www.tcl-web2.jp/TCLWEB/beatlap?DISPLAY_ID=TNBS0010D&amp;ROUTE=USA&amp;ORG=&amp;DST=USLGB" TargetMode="External"/><Relationship Id="rId10" Type="http://schemas.openxmlformats.org/officeDocument/2006/relationships/hyperlink" Target="https://www.tcl-web2.jp/TCLWEB/beatlap?DISPLAY_ID=TNBS0010D&amp;ROUTE=USA" TargetMode="External"/><Relationship Id="rId4" Type="http://schemas.openxmlformats.org/officeDocument/2006/relationships/hyperlink" Target="https://www.tcl-web2.jp/TCLWEB/beatlap?DISPLAY_ID=TNBS0010D&amp;ROUTE=USA" TargetMode="External"/><Relationship Id="rId9" Type="http://schemas.openxmlformats.org/officeDocument/2006/relationships/hyperlink" Target="https://www.tcl-web2.jp/TCLWEB/beatlap?DISPLAY_ID=TNBS0010D&amp;ROUTE=USA" TargetMode="External"/><Relationship Id="rId14" Type="http://schemas.openxmlformats.org/officeDocument/2006/relationships/hyperlink" Target="https://www.tcl-web2.jp/TCLWEB/beatlap?DISPLAY_ID=TNBS0010D&amp;ROUTE=USA&amp;ORG=&amp;DST=USL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1000"/>
  <sheetViews>
    <sheetView tabSelected="1" zoomScale="60" zoomScaleNormal="60" workbookViewId="0">
      <selection activeCell="D1" sqref="D1:E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77"/>
      <c r="E1" s="78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79" t="s">
        <v>10</v>
      </c>
      <c r="C2" s="78"/>
      <c r="D2" s="78"/>
      <c r="E2" s="78"/>
      <c r="F2" s="78"/>
      <c r="G2" s="78"/>
      <c r="H2" s="78"/>
      <c r="I2" s="78"/>
      <c r="J2" s="78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8</v>
      </c>
      <c r="Z2" s="4"/>
      <c r="AA2" s="4"/>
    </row>
    <row r="3" spans="1:27" ht="25.5" customHeight="1">
      <c r="A3" s="4"/>
      <c r="B3" s="78"/>
      <c r="C3" s="78"/>
      <c r="D3" s="78"/>
      <c r="E3" s="78"/>
      <c r="F3" s="78"/>
      <c r="G3" s="78"/>
      <c r="H3" s="78"/>
      <c r="I3" s="78"/>
      <c r="J3" s="78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3">
        <v>45993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0"/>
      <c r="N4" s="78"/>
      <c r="O4" s="78"/>
      <c r="P4" s="78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41"/>
      <c r="D8" s="81" t="s">
        <v>11</v>
      </c>
      <c r="E8" s="84" t="s">
        <v>12</v>
      </c>
      <c r="F8" s="87" t="s">
        <v>13</v>
      </c>
      <c r="G8" s="90" t="s">
        <v>14</v>
      </c>
      <c r="H8" s="91"/>
      <c r="I8" s="92" t="s">
        <v>15</v>
      </c>
      <c r="J8" s="92"/>
      <c r="K8" s="93"/>
      <c r="L8" s="42" t="s">
        <v>16</v>
      </c>
      <c r="M8" s="94" t="s">
        <v>16</v>
      </c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6"/>
      <c r="Z8" s="1"/>
      <c r="AA8" s="1"/>
    </row>
    <row r="9" spans="1:27" ht="21.75" customHeight="1">
      <c r="A9" s="1"/>
      <c r="B9" s="18"/>
      <c r="C9" s="43"/>
      <c r="D9" s="82"/>
      <c r="E9" s="85"/>
      <c r="F9" s="88"/>
      <c r="G9" s="97" t="s">
        <v>17</v>
      </c>
      <c r="H9" s="98"/>
      <c r="I9" s="50" t="s">
        <v>18</v>
      </c>
      <c r="J9" s="44" t="s">
        <v>19</v>
      </c>
      <c r="K9" s="45" t="s">
        <v>17</v>
      </c>
      <c r="L9" s="71" t="s">
        <v>20</v>
      </c>
      <c r="M9" s="49" t="s">
        <v>21</v>
      </c>
      <c r="N9" s="73" t="s">
        <v>22</v>
      </c>
      <c r="O9" s="75" t="s">
        <v>23</v>
      </c>
      <c r="P9" s="73" t="s">
        <v>24</v>
      </c>
      <c r="Q9" s="75" t="s">
        <v>25</v>
      </c>
      <c r="R9" s="73" t="s">
        <v>26</v>
      </c>
      <c r="S9" s="75" t="s">
        <v>27</v>
      </c>
      <c r="T9" s="73" t="s">
        <v>28</v>
      </c>
      <c r="U9" s="75" t="s">
        <v>29</v>
      </c>
      <c r="V9" s="73" t="s">
        <v>30</v>
      </c>
      <c r="W9" s="75" t="s">
        <v>31</v>
      </c>
      <c r="X9" s="73" t="s">
        <v>32</v>
      </c>
      <c r="Y9" s="101" t="s">
        <v>33</v>
      </c>
      <c r="Z9" s="1"/>
      <c r="AA9" s="1"/>
    </row>
    <row r="10" spans="1:27" ht="21.75" customHeight="1" thickBot="1">
      <c r="A10" s="1"/>
      <c r="B10" s="19"/>
      <c r="C10" s="46" t="s">
        <v>2</v>
      </c>
      <c r="D10" s="83"/>
      <c r="E10" s="86"/>
      <c r="F10" s="89"/>
      <c r="G10" s="99"/>
      <c r="H10" s="100"/>
      <c r="I10" s="51" t="s">
        <v>17</v>
      </c>
      <c r="J10" s="47" t="s">
        <v>19</v>
      </c>
      <c r="K10" s="48" t="s">
        <v>17</v>
      </c>
      <c r="L10" s="72"/>
      <c r="M10" s="52" t="s">
        <v>34</v>
      </c>
      <c r="N10" s="74"/>
      <c r="O10" s="76"/>
      <c r="P10" s="74"/>
      <c r="Q10" s="76"/>
      <c r="R10" s="74"/>
      <c r="S10" s="76"/>
      <c r="T10" s="74"/>
      <c r="U10" s="76"/>
      <c r="V10" s="74"/>
      <c r="W10" s="76"/>
      <c r="X10" s="74"/>
      <c r="Y10" s="102"/>
      <c r="Z10" s="1"/>
      <c r="AA10" s="1"/>
    </row>
    <row r="11" spans="1:27" ht="27" customHeight="1" thickTop="1">
      <c r="A11" s="20"/>
      <c r="B11" s="34"/>
      <c r="C11" s="38">
        <v>49</v>
      </c>
      <c r="D11" s="59" t="s">
        <v>36</v>
      </c>
      <c r="E11" s="60" t="s">
        <v>37</v>
      </c>
      <c r="F11" s="65" t="s">
        <v>35</v>
      </c>
      <c r="G11" s="61">
        <v>45996</v>
      </c>
      <c r="H11" s="66">
        <v>45998</v>
      </c>
      <c r="I11" s="62">
        <f t="shared" ref="I11:I13" si="0">G11-8</f>
        <v>45988</v>
      </c>
      <c r="J11" s="63">
        <f t="shared" ref="J11:J13" si="1">G11-4</f>
        <v>45992</v>
      </c>
      <c r="K11" s="64">
        <f t="shared" ref="K11:K13" si="2">G11-3</f>
        <v>45993</v>
      </c>
      <c r="L11" s="55">
        <f t="shared" ref="L11:L14" si="3">G11+19</f>
        <v>46015</v>
      </c>
      <c r="M11" s="56">
        <f t="shared" ref="M11:M14" si="4">L11+5</f>
        <v>46020</v>
      </c>
      <c r="N11" s="55">
        <f t="shared" ref="N11:N14" si="5">M11+4</f>
        <v>46024</v>
      </c>
      <c r="O11" s="58">
        <f t="shared" ref="O11:P14" si="6">N11+1</f>
        <v>46025</v>
      </c>
      <c r="P11" s="55">
        <f t="shared" si="6"/>
        <v>46026</v>
      </c>
      <c r="Q11" s="57">
        <f t="shared" ref="Q11:Q14" si="7">P11+2</f>
        <v>46028</v>
      </c>
      <c r="R11" s="55">
        <f t="shared" ref="R11:T14" si="8">Q11+1</f>
        <v>46029</v>
      </c>
      <c r="S11" s="57">
        <f t="shared" si="8"/>
        <v>46030</v>
      </c>
      <c r="T11" s="55">
        <f t="shared" si="8"/>
        <v>46031</v>
      </c>
      <c r="U11" s="57">
        <f t="shared" ref="U11:U14" si="9">T11+2</f>
        <v>46033</v>
      </c>
      <c r="V11" s="55">
        <f t="shared" ref="V11:V14" si="10">U11+1</f>
        <v>46034</v>
      </c>
      <c r="W11" s="57">
        <f t="shared" ref="W11:W14" si="11">V11+2</f>
        <v>46036</v>
      </c>
      <c r="X11" s="55">
        <f t="shared" ref="X11:X14" si="12">W11+1</f>
        <v>46037</v>
      </c>
      <c r="Y11" s="58">
        <f t="shared" ref="Y11:Y14" si="13">X11+4</f>
        <v>46041</v>
      </c>
      <c r="Z11" s="1"/>
      <c r="AA11" s="1"/>
    </row>
    <row r="12" spans="1:27" ht="27" customHeight="1">
      <c r="A12" s="20"/>
      <c r="B12" s="35"/>
      <c r="C12" s="39">
        <v>50</v>
      </c>
      <c r="D12" s="54" t="s">
        <v>38</v>
      </c>
      <c r="E12" s="53" t="s">
        <v>39</v>
      </c>
      <c r="F12" s="65" t="s">
        <v>35</v>
      </c>
      <c r="G12" s="61">
        <v>46003</v>
      </c>
      <c r="H12" s="66">
        <v>46005</v>
      </c>
      <c r="I12" s="62">
        <f t="shared" si="0"/>
        <v>45995</v>
      </c>
      <c r="J12" s="63">
        <f t="shared" si="1"/>
        <v>45999</v>
      </c>
      <c r="K12" s="64">
        <f t="shared" si="2"/>
        <v>46000</v>
      </c>
      <c r="L12" s="55">
        <f t="shared" si="3"/>
        <v>46022</v>
      </c>
      <c r="M12" s="56">
        <f t="shared" si="4"/>
        <v>46027</v>
      </c>
      <c r="N12" s="55">
        <f t="shared" si="5"/>
        <v>46031</v>
      </c>
      <c r="O12" s="58">
        <f t="shared" si="6"/>
        <v>46032</v>
      </c>
      <c r="P12" s="55">
        <f t="shared" si="6"/>
        <v>46033</v>
      </c>
      <c r="Q12" s="57">
        <f t="shared" si="7"/>
        <v>46035</v>
      </c>
      <c r="R12" s="55">
        <f t="shared" si="8"/>
        <v>46036</v>
      </c>
      <c r="S12" s="57">
        <f t="shared" si="8"/>
        <v>46037</v>
      </c>
      <c r="T12" s="55">
        <f t="shared" si="8"/>
        <v>46038</v>
      </c>
      <c r="U12" s="57">
        <f t="shared" si="9"/>
        <v>46040</v>
      </c>
      <c r="V12" s="55">
        <f t="shared" si="10"/>
        <v>46041</v>
      </c>
      <c r="W12" s="57">
        <f t="shared" si="11"/>
        <v>46043</v>
      </c>
      <c r="X12" s="55">
        <f t="shared" si="12"/>
        <v>46044</v>
      </c>
      <c r="Y12" s="58">
        <f t="shared" si="13"/>
        <v>46048</v>
      </c>
      <c r="Z12" s="1"/>
      <c r="AA12" s="1"/>
    </row>
    <row r="13" spans="1:27" ht="27" customHeight="1">
      <c r="A13" s="20"/>
      <c r="B13" s="35"/>
      <c r="C13" s="38">
        <v>51</v>
      </c>
      <c r="D13" s="54" t="s">
        <v>40</v>
      </c>
      <c r="E13" s="53" t="s">
        <v>41</v>
      </c>
      <c r="F13" s="65" t="s">
        <v>35</v>
      </c>
      <c r="G13" s="61">
        <v>46010</v>
      </c>
      <c r="H13" s="66">
        <v>46012</v>
      </c>
      <c r="I13" s="62">
        <f t="shared" si="0"/>
        <v>46002</v>
      </c>
      <c r="J13" s="63">
        <f t="shared" si="1"/>
        <v>46006</v>
      </c>
      <c r="K13" s="64">
        <f t="shared" si="2"/>
        <v>46007</v>
      </c>
      <c r="L13" s="55">
        <f t="shared" si="3"/>
        <v>46029</v>
      </c>
      <c r="M13" s="56">
        <f t="shared" si="4"/>
        <v>46034</v>
      </c>
      <c r="N13" s="55">
        <f t="shared" si="5"/>
        <v>46038</v>
      </c>
      <c r="O13" s="58">
        <f t="shared" si="6"/>
        <v>46039</v>
      </c>
      <c r="P13" s="55">
        <f t="shared" si="6"/>
        <v>46040</v>
      </c>
      <c r="Q13" s="57">
        <f t="shared" si="7"/>
        <v>46042</v>
      </c>
      <c r="R13" s="55">
        <f t="shared" si="8"/>
        <v>46043</v>
      </c>
      <c r="S13" s="57">
        <f t="shared" si="8"/>
        <v>46044</v>
      </c>
      <c r="T13" s="55">
        <f t="shared" si="8"/>
        <v>46045</v>
      </c>
      <c r="U13" s="57">
        <f t="shared" si="9"/>
        <v>46047</v>
      </c>
      <c r="V13" s="55">
        <f t="shared" si="10"/>
        <v>46048</v>
      </c>
      <c r="W13" s="57">
        <f t="shared" si="11"/>
        <v>46050</v>
      </c>
      <c r="X13" s="55">
        <f t="shared" si="12"/>
        <v>46051</v>
      </c>
      <c r="Y13" s="58">
        <f t="shared" si="13"/>
        <v>46055</v>
      </c>
      <c r="Z13" s="1"/>
      <c r="AA13" s="1"/>
    </row>
    <row r="14" spans="1:27" s="70" customFormat="1" ht="27" customHeight="1">
      <c r="A14" s="20"/>
      <c r="B14" s="35"/>
      <c r="C14" s="38">
        <v>52</v>
      </c>
      <c r="D14" s="59" t="s">
        <v>43</v>
      </c>
      <c r="E14" s="60" t="s">
        <v>44</v>
      </c>
      <c r="F14" s="65" t="s">
        <v>35</v>
      </c>
      <c r="G14" s="61">
        <v>46017</v>
      </c>
      <c r="H14" s="66">
        <v>46019</v>
      </c>
      <c r="I14" s="67" t="s">
        <v>45</v>
      </c>
      <c r="J14" s="68" t="s">
        <v>46</v>
      </c>
      <c r="K14" s="103" t="s">
        <v>47</v>
      </c>
      <c r="L14" s="55">
        <f t="shared" si="3"/>
        <v>46036</v>
      </c>
      <c r="M14" s="56">
        <f t="shared" si="4"/>
        <v>46041</v>
      </c>
      <c r="N14" s="55">
        <f t="shared" si="5"/>
        <v>46045</v>
      </c>
      <c r="O14" s="58">
        <f t="shared" si="6"/>
        <v>46046</v>
      </c>
      <c r="P14" s="55">
        <f t="shared" si="6"/>
        <v>46047</v>
      </c>
      <c r="Q14" s="57">
        <f t="shared" si="7"/>
        <v>46049</v>
      </c>
      <c r="R14" s="55">
        <f t="shared" si="8"/>
        <v>46050</v>
      </c>
      <c r="S14" s="57">
        <f t="shared" si="8"/>
        <v>46051</v>
      </c>
      <c r="T14" s="55">
        <f t="shared" si="8"/>
        <v>46052</v>
      </c>
      <c r="U14" s="57">
        <f t="shared" si="9"/>
        <v>46054</v>
      </c>
      <c r="V14" s="55">
        <f t="shared" si="10"/>
        <v>46055</v>
      </c>
      <c r="W14" s="57">
        <f t="shared" si="11"/>
        <v>46057</v>
      </c>
      <c r="X14" s="55">
        <f t="shared" si="12"/>
        <v>46058</v>
      </c>
      <c r="Y14" s="58">
        <f t="shared" si="13"/>
        <v>46062</v>
      </c>
      <c r="Z14" s="1"/>
      <c r="AA14" s="1"/>
    </row>
    <row r="15" spans="1:27" s="69" customFormat="1" ht="27" customHeight="1">
      <c r="A15" s="20"/>
      <c r="B15" s="35"/>
      <c r="C15" s="38">
        <v>1</v>
      </c>
      <c r="D15" s="104" t="s">
        <v>42</v>
      </c>
      <c r="E15" s="105"/>
      <c r="F15" s="105"/>
      <c r="G15" s="105"/>
      <c r="H15" s="105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7"/>
      <c r="Z15" s="1"/>
      <c r="AA15" s="1"/>
    </row>
    <row r="16" spans="1:27" ht="27" customHeight="1">
      <c r="A16" s="20"/>
      <c r="B16" s="35"/>
      <c r="C16" s="39">
        <v>2</v>
      </c>
      <c r="D16" s="54" t="s">
        <v>48</v>
      </c>
      <c r="E16" s="53" t="s">
        <v>49</v>
      </c>
      <c r="F16" s="65" t="s">
        <v>35</v>
      </c>
      <c r="G16" s="61">
        <v>46031</v>
      </c>
      <c r="H16" s="66">
        <v>46033</v>
      </c>
      <c r="I16" s="108" t="s">
        <v>42</v>
      </c>
      <c r="J16" s="63">
        <f t="shared" ref="J16" si="14">G16-4</f>
        <v>46027</v>
      </c>
      <c r="K16" s="64">
        <f t="shared" ref="K16:K19" si="15">G16-3</f>
        <v>46028</v>
      </c>
      <c r="L16" s="55">
        <f t="shared" ref="L16:L19" si="16">G16+19</f>
        <v>46050</v>
      </c>
      <c r="M16" s="56">
        <f t="shared" ref="M16:M19" si="17">L16+5</f>
        <v>46055</v>
      </c>
      <c r="N16" s="55">
        <f t="shared" ref="N16:N19" si="18">M16+4</f>
        <v>46059</v>
      </c>
      <c r="O16" s="58">
        <f t="shared" ref="O16:P19" si="19">N16+1</f>
        <v>46060</v>
      </c>
      <c r="P16" s="55">
        <f t="shared" si="19"/>
        <v>46061</v>
      </c>
      <c r="Q16" s="57">
        <f t="shared" ref="Q16:Q19" si="20">P16+2</f>
        <v>46063</v>
      </c>
      <c r="R16" s="55">
        <f t="shared" ref="R16:T19" si="21">Q16+1</f>
        <v>46064</v>
      </c>
      <c r="S16" s="57">
        <f t="shared" si="21"/>
        <v>46065</v>
      </c>
      <c r="T16" s="55">
        <f t="shared" si="21"/>
        <v>46066</v>
      </c>
      <c r="U16" s="57">
        <f t="shared" ref="U16:U19" si="22">T16+2</f>
        <v>46068</v>
      </c>
      <c r="V16" s="55">
        <f t="shared" ref="V16:V19" si="23">U16+1</f>
        <v>46069</v>
      </c>
      <c r="W16" s="57">
        <f t="shared" ref="W16:W19" si="24">V16+2</f>
        <v>46071</v>
      </c>
      <c r="X16" s="55">
        <f t="shared" ref="X16:X19" si="25">W16+1</f>
        <v>46072</v>
      </c>
      <c r="Y16" s="58">
        <f t="shared" ref="Y16:Y19" si="26">X16+4</f>
        <v>46076</v>
      </c>
      <c r="Z16" s="1"/>
      <c r="AA16" s="23"/>
    </row>
    <row r="17" spans="1:27" ht="27" customHeight="1">
      <c r="A17" s="20"/>
      <c r="B17" s="35"/>
      <c r="C17" s="38">
        <v>3</v>
      </c>
      <c r="D17" s="54" t="s">
        <v>50</v>
      </c>
      <c r="E17" s="53" t="s">
        <v>51</v>
      </c>
      <c r="F17" s="65" t="s">
        <v>35</v>
      </c>
      <c r="G17" s="61">
        <v>46038</v>
      </c>
      <c r="H17" s="66">
        <v>46040</v>
      </c>
      <c r="I17" s="67" t="s">
        <v>52</v>
      </c>
      <c r="J17" s="68" t="s">
        <v>53</v>
      </c>
      <c r="K17" s="64">
        <f t="shared" si="15"/>
        <v>46035</v>
      </c>
      <c r="L17" s="55">
        <f t="shared" si="16"/>
        <v>46057</v>
      </c>
      <c r="M17" s="56">
        <f t="shared" si="17"/>
        <v>46062</v>
      </c>
      <c r="N17" s="55">
        <f t="shared" si="18"/>
        <v>46066</v>
      </c>
      <c r="O17" s="58">
        <f t="shared" si="19"/>
        <v>46067</v>
      </c>
      <c r="P17" s="55">
        <f t="shared" si="19"/>
        <v>46068</v>
      </c>
      <c r="Q17" s="57">
        <f t="shared" si="20"/>
        <v>46070</v>
      </c>
      <c r="R17" s="55">
        <f t="shared" si="21"/>
        <v>46071</v>
      </c>
      <c r="S17" s="57">
        <f t="shared" si="21"/>
        <v>46072</v>
      </c>
      <c r="T17" s="55">
        <f t="shared" si="21"/>
        <v>46073</v>
      </c>
      <c r="U17" s="57">
        <f t="shared" si="22"/>
        <v>46075</v>
      </c>
      <c r="V17" s="55">
        <f t="shared" si="23"/>
        <v>46076</v>
      </c>
      <c r="W17" s="57">
        <f t="shared" si="24"/>
        <v>46078</v>
      </c>
      <c r="X17" s="55">
        <f t="shared" si="25"/>
        <v>46079</v>
      </c>
      <c r="Y17" s="58">
        <f t="shared" si="26"/>
        <v>46083</v>
      </c>
      <c r="Z17" s="1"/>
      <c r="AA17" s="23"/>
    </row>
    <row r="18" spans="1:27" ht="27" customHeight="1">
      <c r="A18" s="20"/>
      <c r="B18" s="35"/>
      <c r="C18" s="38">
        <v>4</v>
      </c>
      <c r="D18" s="54" t="s">
        <v>54</v>
      </c>
      <c r="E18" s="53" t="s">
        <v>51</v>
      </c>
      <c r="F18" s="65" t="s">
        <v>35</v>
      </c>
      <c r="G18" s="61">
        <v>46045</v>
      </c>
      <c r="H18" s="66">
        <v>46047</v>
      </c>
      <c r="I18" s="62">
        <f t="shared" ref="I18:I19" si="27">G18-8</f>
        <v>46037</v>
      </c>
      <c r="J18" s="63">
        <f t="shared" ref="J18:J19" si="28">G18-4</f>
        <v>46041</v>
      </c>
      <c r="K18" s="64">
        <f t="shared" si="15"/>
        <v>46042</v>
      </c>
      <c r="L18" s="55">
        <f t="shared" si="16"/>
        <v>46064</v>
      </c>
      <c r="M18" s="56">
        <f t="shared" si="17"/>
        <v>46069</v>
      </c>
      <c r="N18" s="55">
        <f t="shared" si="18"/>
        <v>46073</v>
      </c>
      <c r="O18" s="58">
        <f t="shared" si="19"/>
        <v>46074</v>
      </c>
      <c r="P18" s="55">
        <f t="shared" si="19"/>
        <v>46075</v>
      </c>
      <c r="Q18" s="57">
        <f t="shared" si="20"/>
        <v>46077</v>
      </c>
      <c r="R18" s="55">
        <f t="shared" si="21"/>
        <v>46078</v>
      </c>
      <c r="S18" s="57">
        <f t="shared" si="21"/>
        <v>46079</v>
      </c>
      <c r="T18" s="55">
        <f t="shared" si="21"/>
        <v>46080</v>
      </c>
      <c r="U18" s="57">
        <f t="shared" si="22"/>
        <v>46082</v>
      </c>
      <c r="V18" s="55">
        <f t="shared" si="23"/>
        <v>46083</v>
      </c>
      <c r="W18" s="57">
        <f t="shared" si="24"/>
        <v>46085</v>
      </c>
      <c r="X18" s="55">
        <f t="shared" si="25"/>
        <v>46086</v>
      </c>
      <c r="Y18" s="58">
        <f t="shared" si="26"/>
        <v>46090</v>
      </c>
      <c r="Z18" s="1"/>
      <c r="AA18" s="1"/>
    </row>
    <row r="19" spans="1:27" ht="29.45" customHeight="1" thickBot="1">
      <c r="A19" s="20"/>
      <c r="B19" s="36"/>
      <c r="C19" s="40">
        <v>5</v>
      </c>
      <c r="D19" s="109" t="s">
        <v>55</v>
      </c>
      <c r="E19" s="110" t="s">
        <v>56</v>
      </c>
      <c r="F19" s="111" t="s">
        <v>35</v>
      </c>
      <c r="G19" s="112">
        <v>46052</v>
      </c>
      <c r="H19" s="113">
        <v>46054</v>
      </c>
      <c r="I19" s="114">
        <f t="shared" si="27"/>
        <v>46044</v>
      </c>
      <c r="J19" s="115">
        <f t="shared" si="28"/>
        <v>46048</v>
      </c>
      <c r="K19" s="116">
        <f t="shared" si="15"/>
        <v>46049</v>
      </c>
      <c r="L19" s="117">
        <f t="shared" si="16"/>
        <v>46071</v>
      </c>
      <c r="M19" s="118">
        <f t="shared" si="17"/>
        <v>46076</v>
      </c>
      <c r="N19" s="117">
        <f t="shared" si="18"/>
        <v>46080</v>
      </c>
      <c r="O19" s="119">
        <f t="shared" si="19"/>
        <v>46081</v>
      </c>
      <c r="P19" s="117">
        <f t="shared" si="19"/>
        <v>46082</v>
      </c>
      <c r="Q19" s="120">
        <f t="shared" si="20"/>
        <v>46084</v>
      </c>
      <c r="R19" s="117">
        <f t="shared" si="21"/>
        <v>46085</v>
      </c>
      <c r="S19" s="120">
        <f t="shared" si="21"/>
        <v>46086</v>
      </c>
      <c r="T19" s="117">
        <f t="shared" si="21"/>
        <v>46087</v>
      </c>
      <c r="U19" s="120">
        <f t="shared" si="22"/>
        <v>46089</v>
      </c>
      <c r="V19" s="117">
        <f t="shared" si="23"/>
        <v>46090</v>
      </c>
      <c r="W19" s="120">
        <f t="shared" si="24"/>
        <v>46092</v>
      </c>
      <c r="X19" s="117">
        <f t="shared" si="25"/>
        <v>46093</v>
      </c>
      <c r="Y19" s="119">
        <f t="shared" si="26"/>
        <v>46097</v>
      </c>
      <c r="Z19" s="1"/>
      <c r="AA19" s="1"/>
    </row>
    <row r="20" spans="1:27" ht="21.75" customHeight="1">
      <c r="A20" s="1"/>
      <c r="B20" s="21"/>
      <c r="C20" s="21"/>
      <c r="D20" s="21"/>
      <c r="E20" s="22"/>
      <c r="F20" s="25"/>
      <c r="G20" s="26"/>
      <c r="H20" s="27"/>
      <c r="I20" s="37" t="s">
        <v>9</v>
      </c>
      <c r="J20" s="27"/>
      <c r="K20" s="27"/>
      <c r="L20" s="27"/>
      <c r="M20" s="27"/>
      <c r="N20" s="1"/>
      <c r="O20" s="1"/>
      <c r="P20" s="23"/>
      <c r="Q20" s="23"/>
      <c r="R20" s="23"/>
      <c r="S20" s="24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8" t="s">
        <v>3</v>
      </c>
      <c r="C21" s="28"/>
      <c r="D21" s="28"/>
      <c r="E21" s="3"/>
      <c r="F21" s="3"/>
      <c r="G21" s="28" t="s">
        <v>4</v>
      </c>
      <c r="H21" s="23"/>
      <c r="I21" s="2" t="s">
        <v>5</v>
      </c>
      <c r="J21" s="23"/>
      <c r="K21" s="23"/>
      <c r="L21" s="23"/>
      <c r="M21" s="23"/>
      <c r="N21" s="1"/>
      <c r="O21" s="1"/>
      <c r="P21" s="23"/>
      <c r="Q21" s="23"/>
      <c r="R21" s="23"/>
      <c r="S21" s="24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" t="s">
        <v>6</v>
      </c>
      <c r="H22" s="23"/>
      <c r="I22" s="29"/>
      <c r="J22" s="23"/>
      <c r="K22" s="23"/>
      <c r="L22" s="23"/>
      <c r="M22" s="23"/>
      <c r="N22" s="1"/>
      <c r="O22" s="1"/>
      <c r="P22" s="23"/>
      <c r="Q22" s="23"/>
      <c r="R22" s="23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9"/>
      <c r="H23" s="23"/>
      <c r="I23" s="29"/>
      <c r="J23" s="23"/>
      <c r="K23" s="23"/>
      <c r="L23" s="23"/>
      <c r="M23" s="23"/>
      <c r="N23" s="23"/>
      <c r="O23" s="23"/>
      <c r="P23" s="23"/>
      <c r="Q23" s="23"/>
      <c r="R23" s="23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29"/>
      <c r="H24" s="23"/>
      <c r="I24" s="29"/>
      <c r="J24" s="23"/>
      <c r="K24" s="23"/>
      <c r="L24" s="23"/>
      <c r="M24" s="23"/>
      <c r="N24" s="23"/>
      <c r="O24" s="23"/>
      <c r="P24" s="23"/>
      <c r="Q24" s="23"/>
      <c r="R24" s="23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29"/>
      <c r="H25" s="23"/>
      <c r="I25" s="29"/>
      <c r="J25" s="23"/>
      <c r="K25" s="23"/>
      <c r="L25" s="23"/>
      <c r="M25" s="30"/>
      <c r="N25" s="30"/>
      <c r="O25" s="23"/>
      <c r="P25" s="23"/>
      <c r="Q25" s="23"/>
      <c r="R25" s="23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29"/>
      <c r="H26" s="23"/>
      <c r="I26" s="29"/>
      <c r="J26" s="23"/>
      <c r="K26" s="23"/>
      <c r="L26" s="23"/>
      <c r="M26" s="30"/>
      <c r="N26" s="30"/>
      <c r="O26" s="23"/>
      <c r="P26" s="23"/>
      <c r="Q26" s="23"/>
      <c r="R26" s="23"/>
      <c r="S26" s="31"/>
      <c r="T26" s="3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2"/>
      <c r="C27" s="2"/>
      <c r="D27" s="2"/>
      <c r="E27" s="3"/>
      <c r="F27" s="3"/>
      <c r="G27" s="29"/>
      <c r="H27" s="23"/>
      <c r="I27" s="29"/>
      <c r="J27" s="23"/>
      <c r="K27" s="23"/>
      <c r="L27" s="23"/>
      <c r="M27" s="30"/>
      <c r="N27" s="30"/>
      <c r="O27" s="23"/>
      <c r="P27" s="23"/>
      <c r="Q27" s="23"/>
      <c r="R27" s="23"/>
      <c r="S27" s="31"/>
      <c r="T27" s="3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32" t="s">
        <v>7</v>
      </c>
      <c r="D28" s="2"/>
      <c r="E28" s="3"/>
      <c r="F28" s="3"/>
      <c r="G28" s="29"/>
      <c r="H28" s="23"/>
      <c r="I28" s="29"/>
      <c r="J28" s="23"/>
      <c r="K28" s="23"/>
      <c r="L28" s="23"/>
      <c r="M28" s="23"/>
      <c r="N28" s="23"/>
      <c r="O28" s="23"/>
      <c r="P28" s="23"/>
      <c r="Q28" s="23"/>
      <c r="R28" s="23"/>
      <c r="S28" s="1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29"/>
      <c r="H29" s="23"/>
      <c r="I29" s="29"/>
      <c r="J29" s="23"/>
      <c r="K29" s="23"/>
      <c r="L29" s="23"/>
      <c r="M29" s="1"/>
      <c r="N29" s="1"/>
      <c r="O29" s="1"/>
      <c r="P29" s="1"/>
      <c r="Q29" s="1"/>
      <c r="R29" s="23"/>
      <c r="S29" s="23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29"/>
      <c r="H30" s="23"/>
      <c r="I30" s="29"/>
      <c r="J30" s="23"/>
      <c r="K30" s="23"/>
      <c r="L30" s="23"/>
      <c r="M30" s="1"/>
      <c r="N30" s="1"/>
      <c r="O30" s="1"/>
      <c r="P30" s="1"/>
      <c r="Q30" s="1"/>
      <c r="R30" s="1"/>
      <c r="S30" s="23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9"/>
      <c r="H31" s="23"/>
      <c r="I31" s="29"/>
      <c r="J31" s="23"/>
      <c r="K31" s="23"/>
      <c r="L31" s="23"/>
      <c r="M31" s="1"/>
      <c r="N31" s="1"/>
      <c r="O31" s="1"/>
      <c r="P31" s="1"/>
      <c r="Q31" s="1"/>
      <c r="R31" s="1"/>
      <c r="S31" s="23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3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3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3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3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3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3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3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3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3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3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3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4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W9:W10"/>
    <mergeCell ref="X9:X10"/>
    <mergeCell ref="Y9:Y10"/>
    <mergeCell ref="Q9:Q10"/>
    <mergeCell ref="L9:L10"/>
    <mergeCell ref="N9:N10"/>
    <mergeCell ref="V9:V10"/>
    <mergeCell ref="U9:U10"/>
    <mergeCell ref="R9:R10"/>
    <mergeCell ref="S9:S10"/>
    <mergeCell ref="T9:T10"/>
    <mergeCell ref="D15:H15"/>
  </mergeCells>
  <hyperlinks>
    <hyperlink ref="Y2" r:id="rId1" xr:uid="{00000000-0004-0000-0200-000000000000}"/>
    <hyperlink ref="O9:O10" r:id="rId2" display="ZONE B" xr:uid="{96EB1779-1980-47E8-8BEB-3E2803907700}"/>
    <hyperlink ref="P9:P10" r:id="rId3" display="ZONE C" xr:uid="{E4834A07-B440-4E0A-9AF9-5C2A6157C31F}"/>
    <hyperlink ref="Q9:Q10" r:id="rId4" display="ZONE D" xr:uid="{A236EC05-6004-485C-A0D3-DBB0D103772F}"/>
    <hyperlink ref="R9:R10" r:id="rId5" display="ZONE E" xr:uid="{22221D56-F30C-417E-804D-47CF5DBFD4C5}"/>
    <hyperlink ref="S9:S10" r:id="rId6" display="ZONE F" xr:uid="{154FB6D7-CF3D-49B1-A294-F382A4A4BFB8}"/>
    <hyperlink ref="T9:T10" r:id="rId7" display="ZONE G" xr:uid="{B746FCD8-C6C8-4A2A-9B27-C6EF1D5C8C2F}"/>
    <hyperlink ref="U9:U10" r:id="rId8" display="ZONE H" xr:uid="{7C995FF4-42B8-4802-B0C3-42AE831113E5}"/>
    <hyperlink ref="V9:V10" r:id="rId9" display="ZONE I" xr:uid="{B6692404-898A-4813-8F12-7681E282DDA8}"/>
    <hyperlink ref="W9:W10" r:id="rId10" display="ZONE J" xr:uid="{3BC2CD2C-1B4B-459C-8D0E-02BDAC7BC429}"/>
    <hyperlink ref="X9:X10" r:id="rId11" display="ZONE K" xr:uid="{F4C1479B-C32E-46B2-958F-CE995A29F1BE}"/>
    <hyperlink ref="Y9:Y10" r:id="rId12" display="ZONE L" xr:uid="{D6B9C746-1052-4A1B-BC47-96FFBDA4DE5E}"/>
    <hyperlink ref="N9:N10" r:id="rId13" display="ZONE A" xr:uid="{24919C55-599E-452E-A36D-0E5022185877}"/>
    <hyperlink ref="M10" r:id="rId14" xr:uid="{88F6A04E-3B53-49B2-A00A-F2D396EC30EB}"/>
    <hyperlink ref="M9" r:id="rId15" xr:uid="{2A2A1991-C800-4C1C-B8F9-FEB24380C577}"/>
  </hyperlinks>
  <printOptions horizontalCentered="1" verticalCentered="1"/>
  <pageMargins left="0" right="0" top="0" bottom="0" header="0" footer="0"/>
  <pageSetup paperSize="9" scale="4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OSA.Kobe,Hakata-LAX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cp:lastPrinted>2025-06-05T23:29:20Z</cp:lastPrinted>
  <dcterms:created xsi:type="dcterms:W3CDTF">2011-03-15T06:58:11Z</dcterms:created>
  <dcterms:modified xsi:type="dcterms:W3CDTF">2025-12-10T23:56:02Z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