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167B8D32-5E86-4E6D-8A98-2CBBFA93F69F}" xr6:coauthVersionLast="47" xr6:coauthVersionMax="47" xr10:uidLastSave="{00000000-0000-0000-0000-000000000000}"/>
  <bookViews>
    <workbookView xWindow="900" yWindow="1410" windowWidth="28890" windowHeight="14895" xr2:uid="{00000000-000D-0000-FFFF-FFFF00000000}"/>
  </bookViews>
  <sheets>
    <sheet name="NGO, Yokkaich-NYK" sheetId="3" r:id="rId1"/>
  </sheets>
  <calcPr calcId="191029"/>
</workbook>
</file>

<file path=xl/calcChain.xml><?xml version="1.0" encoding="utf-8"?>
<calcChain xmlns="http://schemas.openxmlformats.org/spreadsheetml/2006/main">
  <c r="M27" i="3" l="1"/>
  <c r="N27" i="3" s="1"/>
  <c r="O27" i="3" s="1"/>
  <c r="P27" i="3" s="1"/>
  <c r="Q27" i="3" s="1"/>
  <c r="M25" i="3"/>
  <c r="N25" i="3" s="1"/>
  <c r="O25" i="3" s="1"/>
  <c r="P25" i="3" s="1"/>
  <c r="Q25" i="3" s="1"/>
  <c r="M21" i="3"/>
  <c r="N21" i="3" s="1"/>
  <c r="O21" i="3" s="1"/>
  <c r="P21" i="3" s="1"/>
  <c r="Q21" i="3" s="1"/>
  <c r="J20" i="3"/>
  <c r="N19" i="3"/>
  <c r="O19" i="3" s="1"/>
  <c r="P19" i="3" s="1"/>
  <c r="Q19" i="3" s="1"/>
  <c r="M19" i="3"/>
  <c r="J18" i="3"/>
  <c r="M17" i="3"/>
  <c r="N17" i="3" s="1"/>
  <c r="O17" i="3" s="1"/>
  <c r="P17" i="3" s="1"/>
  <c r="Q17" i="3" s="1"/>
  <c r="J16" i="3"/>
  <c r="M15" i="3"/>
  <c r="N15" i="3" s="1"/>
  <c r="O15" i="3" s="1"/>
  <c r="P15" i="3" s="1"/>
  <c r="Q15" i="3" s="1"/>
  <c r="J14" i="3"/>
</calcChain>
</file>

<file path=xl/sharedStrings.xml><?xml version="1.0" encoding="utf-8"?>
<sst xmlns="http://schemas.openxmlformats.org/spreadsheetml/2006/main" count="76" uniqueCount="54">
  <si>
    <t>Schedule below are subject to change without prior notice.</t>
  </si>
  <si>
    <t>ETA may change due to the congestion at the port and rail terminals.</t>
  </si>
  <si>
    <t>BOSTON</t>
  </si>
  <si>
    <t>CHARLOTTE</t>
  </si>
  <si>
    <t>RICHMOND</t>
  </si>
  <si>
    <t>WK</t>
  </si>
  <si>
    <t>(1st)</t>
  </si>
  <si>
    <t>Note: Destination CFS fees are billed by CFS directly to the consignee</t>
  </si>
  <si>
    <t>LCL to New York (from Kobe / Nagoya)</t>
  </si>
  <si>
    <t xml:space="preserve">* unusual cut off due to holidays </t>
  </si>
  <si>
    <t>ONE</t>
  </si>
  <si>
    <t>(2nd)</t>
  </si>
  <si>
    <t>ACX DIAMOND</t>
  </si>
  <si>
    <t>SEABREEZE</t>
  </si>
  <si>
    <t>WAN HAI 331</t>
  </si>
  <si>
    <t>0337S</t>
  </si>
  <si>
    <t>PARIS EXPRESS</t>
  </si>
  <si>
    <t>031E</t>
  </si>
  <si>
    <t>TANGIER EXPRESS</t>
  </si>
  <si>
    <t>055E</t>
  </si>
  <si>
    <t>2131S</t>
  </si>
  <si>
    <t>0004S</t>
  </si>
  <si>
    <t>HMM VICTORY</t>
  </si>
  <si>
    <t>054E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</si>
  <si>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</si>
  <si>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</si>
  <si>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</si>
  <si>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</si>
  <si>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</si>
  <si>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</si>
  <si>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</si>
  <si>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NAGOYA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</si>
  <si>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</si>
  <si>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</si>
  <si>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</si>
  <si>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</si>
  <si>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</si>
  <si>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</si>
  <si>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</si>
  <si>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</si>
  <si>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NORFOLK</t>
    <phoneticPr fontId="4"/>
  </si>
  <si>
    <t>NO SERVICE</t>
    <phoneticPr fontId="4"/>
  </si>
  <si>
    <t>0338S</t>
  </si>
  <si>
    <t>HMM GARNET</t>
  </si>
  <si>
    <t>004E</t>
  </si>
  <si>
    <t>2132S</t>
  </si>
  <si>
    <t xml:space="preserve">WAN HAI 331 </t>
  </si>
  <si>
    <t>0005S</t>
  </si>
  <si>
    <t>*01/09</t>
    <phoneticPr fontId="4"/>
  </si>
  <si>
    <t>HMM DRIVE</t>
  </si>
  <si>
    <t>053E</t>
  </si>
  <si>
    <t>SEASPAN BRILLIANCE</t>
    <phoneticPr fontId="4"/>
  </si>
  <si>
    <t>063E</t>
    <phoneticPr fontId="4"/>
  </si>
  <si>
    <t>(next update : TBA)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</si>
</sst>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/mm/dd"/>
    <numFmt numFmtId="165" formatCode="mm/dd"/>
    <numFmt numFmtId="166" formatCode="m/d"/>
    <numFmt numFmtId="167" formatCode="\-\ mm/dd"/>
  </numFmts>
  <fonts count="24">
    <font>
      <sz val="11"/>
      <color rgb="FF000000"/>
      <name val="MS PGothic"/>
      <scheme val="minor"/>
    </font>
    <font>
      <sz val="9"/>
      <color theme="1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2"/>
      <color theme="1"/>
      <name val="游ゴシック"/>
    </font>
    <font>
      <b/>
      <sz val="10"/>
      <color theme="1"/>
      <name val="游ゴシック"/>
    </font>
    <font>
      <sz val="9"/>
      <color rgb="FFFF0000"/>
      <name val="游ゴシック"/>
    </font>
    <font>
      <sz val="11"/>
      <name val="ＭＳ Ｐゴシック"/>
      <family val="3"/>
      <charset val="128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0" fontId="14" fillId="0" borderId="1"/>
    <xf numFmtId="0" fontId="14" fillId="0" borderId="1">
      <alignment vertical="center"/>
    </xf>
    <xf numFmtId="0" fontId="16" fillId="0" borderId="1" applyNumberFormat="0" applyFill="0" applyBorder="0" applyAlignment="0" applyProtection="0">
      <alignment vertical="top"/>
      <protection locked="0"/>
    </xf>
    <xf numFmtId="0" fontId="14" fillId="0" borderId="1"/>
    <xf numFmtId="0" fontId="14" fillId="0" borderId="1">
      <alignment vertical="center"/>
    </xf>
    <xf numFmtId="0" fontId="17" fillId="0" borderId="1" applyNumberFormat="0" applyFill="0" applyBorder="0" applyAlignment="0" applyProtection="0">
      <alignment vertical="top"/>
      <protection locked="0"/>
    </xf>
    <xf numFmtId="0" fontId="15" fillId="0" borderId="1">
      <alignment vertical="center"/>
    </xf>
    <xf numFmtId="0" fontId="15" fillId="0" borderId="1">
      <alignment vertical="center"/>
    </xf>
    <xf numFmtId="0" fontId="15" fillId="0" borderId="1">
      <alignment vertical="center"/>
    </xf>
    <xf numFmtId="0" fontId="22" fillId="0" borderId="1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166" fontId="13" fillId="0" borderId="0" xfId="0" applyNumberFormat="1" applyFont="1" applyAlignment="1">
      <alignment vertical="center"/>
    </xf>
    <xf numFmtId="16" fontId="4" fillId="0" borderId="0" xfId="0" applyNumberFormat="1" applyFont="1"/>
    <xf numFmtId="0" fontId="5" fillId="0" borderId="0" xfId="0" applyFont="1" applyAlignment="1">
      <alignment horizontal="right"/>
    </xf>
    <xf numFmtId="167" fontId="18" fillId="0" borderId="1" xfId="2" applyNumberFormat="1" applyFont="1" applyAlignment="1" applyProtection="1">
      <alignment horizontal="left" vertical="center"/>
      <protection locked="0"/>
    </xf>
    <xf numFmtId="167" fontId="18" fillId="0" borderId="1" xfId="2" quotePrefix="1" applyNumberFormat="1" applyFont="1" applyAlignment="1" applyProtection="1">
      <alignment horizontal="left" vertical="center"/>
      <protection locked="0"/>
    </xf>
    <xf numFmtId="0" fontId="18" fillId="0" borderId="1" xfId="2" applyFont="1" applyAlignment="1" applyProtection="1">
      <alignment horizontal="center" vertical="center"/>
      <protection locked="0"/>
    </xf>
    <xf numFmtId="165" fontId="18" fillId="0" borderId="1" xfId="2" applyNumberFormat="1" applyFont="1" applyAlignment="1" applyProtection="1">
      <alignment horizontal="right" vertical="center"/>
      <protection locked="0"/>
    </xf>
    <xf numFmtId="165" fontId="18" fillId="0" borderId="1" xfId="2" applyNumberFormat="1" applyFont="1" applyAlignment="1" applyProtection="1">
      <alignment horizontal="center" vertical="center"/>
      <protection locked="0"/>
    </xf>
    <xf numFmtId="0" fontId="19" fillId="0" borderId="1" xfId="2" quotePrefix="1" applyFont="1" applyAlignment="1" applyProtection="1">
      <alignment horizontal="center" vertical="center"/>
      <protection locked="0"/>
    </xf>
    <xf numFmtId="49" fontId="18" fillId="0" borderId="1" xfId="2" applyNumberFormat="1" applyFont="1" applyAlignment="1" applyProtection="1">
      <alignment horizontal="center" vertical="center"/>
      <protection locked="0"/>
    </xf>
    <xf numFmtId="0" fontId="19" fillId="0" borderId="1" xfId="2" applyFont="1" applyAlignment="1" applyProtection="1">
      <alignment horizontal="left" vertical="center"/>
      <protection locked="0"/>
    </xf>
    <xf numFmtId="0" fontId="19" fillId="0" borderId="34" xfId="2" applyFont="1" applyBorder="1" applyAlignment="1" applyProtection="1">
      <alignment horizontal="left" vertical="center"/>
      <protection locked="0"/>
    </xf>
    <xf numFmtId="0" fontId="18" fillId="0" borderId="12" xfId="2" quotePrefix="1" applyFont="1" applyBorder="1" applyAlignment="1" applyProtection="1">
      <alignment horizontal="center" vertical="center"/>
      <protection locked="0"/>
    </xf>
    <xf numFmtId="0" fontId="19" fillId="0" borderId="42" xfId="2" applyFont="1" applyBorder="1" applyAlignment="1" applyProtection="1">
      <alignment horizontal="left" vertical="center"/>
      <protection locked="0"/>
    </xf>
    <xf numFmtId="0" fontId="19" fillId="0" borderId="43" xfId="2" quotePrefix="1" applyFont="1" applyBorder="1" applyAlignment="1" applyProtection="1">
      <alignment horizontal="center" vertical="center"/>
      <protection locked="0"/>
    </xf>
    <xf numFmtId="165" fontId="18" fillId="0" borderId="29" xfId="2" applyNumberFormat="1" applyFont="1" applyBorder="1" applyAlignment="1" applyProtection="1">
      <alignment horizontal="right" vertical="center"/>
      <protection locked="0"/>
    </xf>
    <xf numFmtId="167" fontId="18" fillId="0" borderId="28" xfId="2" applyNumberFormat="1" applyFont="1" applyBorder="1" applyAlignment="1" applyProtection="1">
      <alignment horizontal="left" vertical="center"/>
      <protection locked="0"/>
    </xf>
    <xf numFmtId="165" fontId="18" fillId="0" borderId="27" xfId="2" applyNumberFormat="1" applyFont="1" applyBorder="1" applyAlignment="1" applyProtection="1">
      <alignment horizontal="right" vertical="center"/>
      <protection locked="0"/>
    </xf>
    <xf numFmtId="165" fontId="18" fillId="0" borderId="31" xfId="2" applyNumberFormat="1" applyFont="1" applyBorder="1" applyAlignment="1" applyProtection="1">
      <alignment horizontal="right" vertical="center"/>
      <protection locked="0"/>
    </xf>
    <xf numFmtId="167" fontId="18" fillId="0" borderId="32" xfId="2" applyNumberFormat="1" applyFont="1" applyBorder="1" applyAlignment="1" applyProtection="1">
      <alignment horizontal="left" vertical="center"/>
      <protection locked="0"/>
    </xf>
    <xf numFmtId="165" fontId="18" fillId="0" borderId="44" xfId="2" applyNumberFormat="1" applyFont="1" applyBorder="1" applyAlignment="1" applyProtection="1">
      <alignment horizontal="right" vertical="center"/>
      <protection locked="0"/>
    </xf>
    <xf numFmtId="167" fontId="18" fillId="0" borderId="32" xfId="2" quotePrefix="1" applyNumberFormat="1" applyFont="1" applyBorder="1" applyAlignment="1" applyProtection="1">
      <alignment horizontal="left" vertical="center"/>
      <protection locked="0"/>
    </xf>
    <xf numFmtId="165" fontId="18" fillId="0" borderId="38" xfId="2" applyNumberFormat="1" applyFont="1" applyBorder="1" applyAlignment="1" applyProtection="1">
      <alignment horizontal="right" vertical="center"/>
      <protection locked="0"/>
    </xf>
    <xf numFmtId="167" fontId="18" fillId="0" borderId="39" xfId="2" applyNumberFormat="1" applyFont="1" applyBorder="1" applyAlignment="1" applyProtection="1">
      <alignment horizontal="left" vertical="center"/>
      <protection locked="0"/>
    </xf>
    <xf numFmtId="165" fontId="18" fillId="0" borderId="41" xfId="2" applyNumberFormat="1" applyFont="1" applyBorder="1" applyAlignment="1" applyProtection="1">
      <alignment horizontal="right" vertical="center"/>
      <protection locked="0"/>
    </xf>
    <xf numFmtId="167" fontId="18" fillId="0" borderId="39" xfId="2" quotePrefix="1" applyNumberFormat="1" applyFont="1" applyBorder="1" applyAlignment="1" applyProtection="1">
      <alignment horizontal="left" vertical="center"/>
      <protection locked="0"/>
    </xf>
    <xf numFmtId="0" fontId="18" fillId="0" borderId="12" xfId="2" applyFont="1" applyBorder="1" applyAlignment="1" applyProtection="1">
      <alignment horizontal="center" vertical="center"/>
      <protection locked="0"/>
    </xf>
    <xf numFmtId="49" fontId="18" fillId="0" borderId="13" xfId="2" applyNumberFormat="1" applyFont="1" applyBorder="1" applyAlignment="1" applyProtection="1">
      <alignment horizontal="center" vertical="center"/>
      <protection locked="0"/>
    </xf>
    <xf numFmtId="165" fontId="18" fillId="0" borderId="14" xfId="2" applyNumberFormat="1" applyFont="1" applyBorder="1" applyAlignment="1" applyProtection="1">
      <alignment horizontal="center" vertical="center"/>
      <protection locked="0"/>
    </xf>
    <xf numFmtId="0" fontId="18" fillId="0" borderId="43" xfId="2" applyFont="1" applyBorder="1" applyAlignment="1" applyProtection="1">
      <alignment horizontal="center" vertical="center"/>
      <protection locked="0"/>
    </xf>
    <xf numFmtId="49" fontId="18" fillId="0" borderId="30" xfId="2" applyNumberFormat="1" applyFont="1" applyBorder="1" applyAlignment="1" applyProtection="1">
      <alignment horizontal="center" vertical="center"/>
      <protection locked="0"/>
    </xf>
    <xf numFmtId="165" fontId="18" fillId="0" borderId="33" xfId="2" applyNumberFormat="1" applyFont="1" applyBorder="1" applyAlignment="1" applyProtection="1">
      <alignment horizontal="center" vertical="center"/>
      <protection locked="0"/>
    </xf>
    <xf numFmtId="0" fontId="18" fillId="0" borderId="35" xfId="2" applyFont="1" applyBorder="1" applyAlignment="1" applyProtection="1">
      <alignment horizontal="center" vertical="center"/>
      <protection locked="0"/>
    </xf>
    <xf numFmtId="0" fontId="19" fillId="0" borderId="36" xfId="2" applyFont="1" applyBorder="1" applyAlignment="1" applyProtection="1">
      <alignment horizontal="left" vertical="center"/>
      <protection locked="0"/>
    </xf>
    <xf numFmtId="0" fontId="19" fillId="0" borderId="35" xfId="2" quotePrefix="1" applyFont="1" applyBorder="1" applyAlignment="1" applyProtection="1">
      <alignment horizontal="center" vertical="center"/>
      <protection locked="0"/>
    </xf>
    <xf numFmtId="49" fontId="18" fillId="0" borderId="37" xfId="2" applyNumberFormat="1" applyFont="1" applyBorder="1" applyAlignment="1" applyProtection="1">
      <alignment horizontal="center" vertical="center"/>
      <protection locked="0"/>
    </xf>
    <xf numFmtId="165" fontId="18" fillId="0" borderId="40" xfId="2" applyNumberFormat="1" applyFont="1" applyBorder="1" applyAlignment="1" applyProtection="1">
      <alignment horizontal="center" vertical="center"/>
      <protection locked="0"/>
    </xf>
    <xf numFmtId="0" fontId="20" fillId="4" borderId="3" xfId="10" applyFont="1" applyFill="1" applyBorder="1" applyAlignment="1" applyProtection="1">
      <alignment horizontal="center" vertical="center" wrapText="1"/>
      <protection locked="0"/>
    </xf>
    <xf numFmtId="49" fontId="20" fillId="3" borderId="5" xfId="2" applyNumberFormat="1" applyFont="1" applyFill="1" applyBorder="1" applyAlignment="1">
      <alignment horizontal="center" vertical="center"/>
    </xf>
    <xf numFmtId="49" fontId="20" fillId="3" borderId="6" xfId="2" applyNumberFormat="1" applyFont="1" applyFill="1" applyBorder="1" applyAlignment="1">
      <alignment horizontal="center"/>
    </xf>
    <xf numFmtId="49" fontId="20" fillId="3" borderId="7" xfId="2" applyNumberFormat="1" applyFont="1" applyFill="1" applyBorder="1" applyAlignment="1">
      <alignment horizontal="center"/>
    </xf>
    <xf numFmtId="0" fontId="20" fillId="4" borderId="4" xfId="2" applyFont="1" applyFill="1" applyBorder="1" applyAlignment="1" applyProtection="1">
      <alignment horizontal="center" vertical="center" wrapText="1"/>
      <protection locked="0"/>
    </xf>
    <xf numFmtId="49" fontId="21" fillId="3" borderId="23" xfId="2" applyNumberFormat="1" applyFont="1" applyFill="1" applyBorder="1" applyAlignment="1">
      <alignment horizontal="center" vertical="center"/>
    </xf>
    <xf numFmtId="49" fontId="21" fillId="3" borderId="1" xfId="2" applyNumberFormat="1" applyFont="1" applyFill="1" applyAlignment="1">
      <alignment horizontal="center"/>
    </xf>
    <xf numFmtId="49" fontId="21" fillId="3" borderId="25" xfId="2" applyNumberFormat="1" applyFont="1" applyFill="1" applyBorder="1" applyAlignment="1">
      <alignment horizontal="center"/>
    </xf>
    <xf numFmtId="49" fontId="20" fillId="3" borderId="9" xfId="2" applyNumberFormat="1" applyFont="1" applyFill="1" applyBorder="1" applyAlignment="1">
      <alignment horizontal="center" vertical="center"/>
    </xf>
    <xf numFmtId="49" fontId="20" fillId="3" borderId="10" xfId="2" applyNumberFormat="1" applyFont="1" applyFill="1" applyBorder="1" applyAlignment="1">
      <alignment horizontal="center"/>
    </xf>
    <xf numFmtId="49" fontId="20" fillId="3" borderId="11" xfId="2" applyNumberFormat="1" applyFont="1" applyFill="1" applyBorder="1" applyAlignment="1">
      <alignment horizontal="center"/>
    </xf>
    <xf numFmtId="0" fontId="18" fillId="0" borderId="16" xfId="2" applyFont="1" applyBorder="1" applyAlignment="1" applyProtection="1">
      <alignment horizontal="center" vertical="center"/>
      <protection locked="0"/>
    </xf>
    <xf numFmtId="0" fontId="18" fillId="0" borderId="10" xfId="2" applyFont="1" applyBorder="1" applyAlignment="1" applyProtection="1">
      <alignment horizontal="center" vertical="center"/>
      <protection locked="0"/>
    </xf>
    <xf numFmtId="0" fontId="18" fillId="0" borderId="48" xfId="2" applyFont="1" applyBorder="1" applyAlignment="1" applyProtection="1">
      <alignment horizontal="center" vertical="center"/>
      <protection locked="0"/>
    </xf>
    <xf numFmtId="0" fontId="19" fillId="7" borderId="18" xfId="2" applyFont="1" applyFill="1" applyBorder="1" applyProtection="1">
      <alignment vertical="center"/>
      <protection locked="0"/>
    </xf>
    <xf numFmtId="0" fontId="19" fillId="7" borderId="19" xfId="2" applyFont="1" applyFill="1" applyBorder="1" applyProtection="1">
      <alignment vertical="center"/>
      <protection locked="0"/>
    </xf>
    <xf numFmtId="0" fontId="19" fillId="7" borderId="20" xfId="2" applyFont="1" applyFill="1" applyBorder="1" applyProtection="1">
      <alignment vertical="center"/>
      <protection locked="0"/>
    </xf>
    <xf numFmtId="0" fontId="19" fillId="7" borderId="21" xfId="2" applyFont="1" applyFill="1" applyBorder="1" applyProtection="1">
      <alignment vertical="center"/>
      <protection locked="0"/>
    </xf>
    <xf numFmtId="165" fontId="18" fillId="7" borderId="14" xfId="2" applyNumberFormat="1" applyFont="1" applyFill="1" applyBorder="1" applyAlignment="1" applyProtection="1">
      <alignment horizontal="center" vertical="center"/>
      <protection locked="0"/>
    </xf>
    <xf numFmtId="165" fontId="23" fillId="0" borderId="14" xfId="2" applyNumberFormat="1" applyFont="1" applyBorder="1" applyAlignment="1" applyProtection="1">
      <alignment horizontal="center" vertical="center"/>
      <protection locked="0"/>
    </xf>
    <xf numFmtId="0" fontId="18" fillId="0" borderId="49" xfId="2" applyFont="1" applyBorder="1" applyAlignment="1" applyProtection="1">
      <alignment horizontal="center" vertical="center"/>
      <protection locked="0"/>
    </xf>
    <xf numFmtId="49" fontId="20" fillId="3" borderId="23" xfId="2" applyNumberFormat="1" applyFont="1" applyFill="1" applyBorder="1" applyAlignment="1">
      <alignment horizontal="center" vertical="center" wrapText="1"/>
    </xf>
    <xf numFmtId="49" fontId="20" fillId="3" borderId="1" xfId="2" applyNumberFormat="1" applyFont="1" applyFill="1" applyAlignment="1">
      <alignment horizontal="center" vertical="center" wrapText="1"/>
    </xf>
    <xf numFmtId="49" fontId="20" fillId="3" borderId="25" xfId="2" applyNumberFormat="1" applyFont="1" applyFill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/>
    </xf>
    <xf numFmtId="0" fontId="20" fillId="3" borderId="24" xfId="2" applyFont="1" applyFill="1" applyBorder="1" applyAlignment="1">
      <alignment horizontal="center" vertical="center"/>
    </xf>
    <xf numFmtId="0" fontId="20" fillId="3" borderId="17" xfId="2" applyFont="1" applyFill="1" applyBorder="1" applyAlignment="1">
      <alignment horizontal="center" vertical="center"/>
    </xf>
    <xf numFmtId="0" fontId="20" fillId="3" borderId="21" xfId="2" applyFont="1" applyFill="1" applyBorder="1" applyAlignment="1">
      <alignment horizontal="center" vertical="center"/>
    </xf>
    <xf numFmtId="0" fontId="20" fillId="2" borderId="23" xfId="2" applyFont="1" applyFill="1" applyBorder="1" applyAlignment="1" applyProtection="1">
      <alignment horizontal="center" vertical="center"/>
      <protection locked="0"/>
    </xf>
    <xf numFmtId="0" fontId="20" fillId="2" borderId="20" xfId="2" applyFont="1" applyFill="1" applyBorder="1" applyAlignment="1" applyProtection="1">
      <alignment horizontal="center" vertical="center"/>
      <protection locked="0"/>
    </xf>
    <xf numFmtId="0" fontId="20" fillId="3" borderId="16" xfId="2" applyFont="1" applyFill="1" applyBorder="1" applyAlignment="1" applyProtection="1">
      <alignment horizontal="center" vertical="center" wrapText="1"/>
      <protection locked="0"/>
    </xf>
    <xf numFmtId="0" fontId="20" fillId="3" borderId="19" xfId="2" applyFont="1" applyFill="1" applyBorder="1" applyAlignment="1" applyProtection="1">
      <alignment horizontal="center" vertical="center" wrapText="1"/>
      <protection locked="0"/>
    </xf>
    <xf numFmtId="0" fontId="20" fillId="3" borderId="10" xfId="2" applyFont="1" applyFill="1" applyBorder="1" applyAlignment="1" applyProtection="1">
      <alignment horizontal="center" vertical="center" wrapText="1"/>
      <protection locked="0"/>
    </xf>
    <xf numFmtId="0" fontId="20" fillId="3" borderId="22" xfId="2" applyFont="1" applyFill="1" applyBorder="1" applyAlignment="1" applyProtection="1">
      <alignment horizontal="center" vertical="center" wrapText="1"/>
      <protection locked="0"/>
    </xf>
    <xf numFmtId="0" fontId="20" fillId="3" borderId="11" xfId="2" applyFont="1" applyFill="1" applyBorder="1" applyAlignment="1" applyProtection="1">
      <alignment horizontal="center" vertical="center" wrapText="1"/>
      <protection locked="0"/>
    </xf>
    <xf numFmtId="0" fontId="20" fillId="3" borderId="26" xfId="2" applyFont="1" applyFill="1" applyBorder="1" applyAlignment="1" applyProtection="1">
      <alignment horizontal="center" vertical="center" wrapText="1"/>
      <protection locked="0"/>
    </xf>
    <xf numFmtId="0" fontId="20" fillId="2" borderId="18" xfId="2" applyFont="1" applyFill="1" applyBorder="1" applyAlignment="1" applyProtection="1">
      <alignment horizontal="center" vertical="center" wrapText="1"/>
      <protection locked="0"/>
    </xf>
    <xf numFmtId="0" fontId="20" fillId="2" borderId="1" xfId="2" applyFont="1" applyFill="1" applyAlignment="1" applyProtection="1">
      <alignment horizontal="center" vertical="center" wrapText="1"/>
      <protection locked="0"/>
    </xf>
    <xf numFmtId="0" fontId="20" fillId="2" borderId="20" xfId="2" applyFont="1" applyFill="1" applyBorder="1" applyAlignment="1" applyProtection="1">
      <alignment horizontal="center" vertical="center" wrapText="1"/>
      <protection locked="0"/>
    </xf>
    <xf numFmtId="0" fontId="20" fillId="2" borderId="18" xfId="2" applyFont="1" applyFill="1" applyBorder="1" applyAlignment="1" applyProtection="1">
      <alignment horizontal="center" vertical="center"/>
      <protection locked="0"/>
    </xf>
    <xf numFmtId="0" fontId="20" fillId="2" borderId="1" xfId="2" applyFont="1" applyFill="1" applyAlignment="1" applyProtection="1">
      <alignment horizontal="center" vertical="center"/>
      <protection locked="0"/>
    </xf>
    <xf numFmtId="0" fontId="20" fillId="2" borderId="25" xfId="2" applyFont="1" applyFill="1" applyBorder="1" applyAlignment="1" applyProtection="1">
      <alignment horizontal="center" vertical="center"/>
      <protection locked="0"/>
    </xf>
    <xf numFmtId="0" fontId="18" fillId="0" borderId="47" xfId="2" applyFont="1" applyBorder="1" applyAlignment="1" applyProtection="1">
      <alignment horizontal="center" vertical="center"/>
      <protection locked="0"/>
    </xf>
    <xf numFmtId="0" fontId="18" fillId="0" borderId="2" xfId="2" applyFont="1" applyBorder="1" applyAlignment="1" applyProtection="1">
      <alignment horizontal="center" vertical="center"/>
      <protection locked="0"/>
    </xf>
    <xf numFmtId="0" fontId="18" fillId="0" borderId="8" xfId="2" applyFont="1" applyBorder="1" applyAlignment="1" applyProtection="1">
      <alignment horizontal="center" vertical="center"/>
      <protection locked="0"/>
    </xf>
    <xf numFmtId="0" fontId="18" fillId="0" borderId="6" xfId="2" applyFont="1" applyBorder="1" applyAlignment="1" applyProtection="1">
      <alignment horizontal="center" vertical="center"/>
      <protection locked="0"/>
    </xf>
    <xf numFmtId="0" fontId="19" fillId="7" borderId="45" xfId="2" applyFont="1" applyFill="1" applyBorder="1" applyAlignment="1" applyProtection="1">
      <alignment horizontal="center" vertical="center"/>
      <protection locked="0"/>
    </xf>
    <xf numFmtId="0" fontId="19" fillId="7" borderId="18" xfId="2" applyFont="1" applyFill="1" applyBorder="1" applyAlignment="1" applyProtection="1">
      <alignment horizontal="center" vertical="center"/>
      <protection locked="0"/>
    </xf>
    <xf numFmtId="0" fontId="19" fillId="7" borderId="46" xfId="2" applyFont="1" applyFill="1" applyBorder="1" applyAlignment="1" applyProtection="1">
      <alignment horizontal="center" vertical="center"/>
      <protection locked="0"/>
    </xf>
    <xf numFmtId="0" fontId="19" fillId="7" borderId="20" xfId="2" applyFont="1" applyFill="1" applyBorder="1" applyAlignment="1" applyProtection="1">
      <alignment horizontal="center" vertical="center"/>
      <protection locked="0"/>
    </xf>
    <xf numFmtId="0" fontId="18" fillId="0" borderId="15" xfId="2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9" fillId="0" borderId="0" xfId="0" applyNumberFormat="1" applyFont="1" applyAlignment="1">
      <alignment horizontal="center" vertical="center"/>
    </xf>
    <xf numFmtId="0" fontId="20" fillId="6" borderId="9" xfId="2" applyFont="1" applyFill="1" applyBorder="1" applyAlignment="1" applyProtection="1">
      <alignment horizontal="center" vertical="center"/>
      <protection locked="0"/>
    </xf>
    <xf numFmtId="0" fontId="20" fillId="6" borderId="24" xfId="2" applyFont="1" applyFill="1" applyBorder="1" applyAlignment="1" applyProtection="1">
      <alignment horizontal="center" vertical="center"/>
      <protection locked="0"/>
    </xf>
    <xf numFmtId="0" fontId="20" fillId="6" borderId="17" xfId="2" applyFont="1" applyFill="1" applyBorder="1" applyAlignment="1" applyProtection="1">
      <alignment horizontal="center" vertical="center"/>
      <protection locked="0"/>
    </xf>
    <xf numFmtId="0" fontId="20" fillId="6" borderId="21" xfId="2" applyFont="1" applyFill="1" applyBorder="1" applyAlignment="1" applyProtection="1">
      <alignment horizontal="center" vertical="center"/>
      <protection locked="0"/>
    </xf>
    <xf numFmtId="0" fontId="20" fillId="5" borderId="9" xfId="2" applyFont="1" applyFill="1" applyBorder="1" applyAlignment="1" applyProtection="1">
      <alignment horizontal="center" vertical="center"/>
      <protection locked="0"/>
    </xf>
    <xf numFmtId="0" fontId="20" fillId="5" borderId="23" xfId="2" applyFont="1" applyFill="1" applyBorder="1" applyAlignment="1" applyProtection="1">
      <alignment horizontal="center" vertical="center"/>
      <protection locked="0"/>
    </xf>
    <xf numFmtId="0" fontId="20" fillId="5" borderId="24" xfId="2" applyFont="1" applyFill="1" applyBorder="1" applyAlignment="1" applyProtection="1">
      <alignment horizontal="center" vertical="center"/>
      <protection locked="0"/>
    </xf>
    <xf numFmtId="0" fontId="20" fillId="5" borderId="17" xfId="2" applyFont="1" applyFill="1" applyBorder="1" applyAlignment="1" applyProtection="1">
      <alignment horizontal="center" vertical="center"/>
      <protection locked="0"/>
    </xf>
    <xf numFmtId="0" fontId="20" fillId="5" borderId="20" xfId="2" applyFont="1" applyFill="1" applyBorder="1" applyAlignment="1" applyProtection="1">
      <alignment horizontal="center" vertical="center"/>
      <protection locked="0"/>
    </xf>
    <xf numFmtId="0" fontId="20" fillId="5" borderId="21" xfId="2" applyFont="1" applyFill="1" applyBorder="1" applyAlignment="1" applyProtection="1">
      <alignment horizontal="center" vertical="center"/>
      <protection locked="0"/>
    </xf>
    <xf numFmtId="0" fontId="20" fillId="6" borderId="16" xfId="2" applyFont="1" applyFill="1" applyBorder="1" applyAlignment="1" applyProtection="1">
      <alignment horizontal="center" vertical="center" wrapText="1"/>
      <protection locked="0"/>
    </xf>
    <xf numFmtId="0" fontId="20" fillId="6" borderId="19" xfId="2" applyFont="1" applyFill="1" applyBorder="1" applyAlignment="1" applyProtection="1">
      <alignment horizontal="center" vertical="center" wrapText="1"/>
      <protection locked="0"/>
    </xf>
    <xf numFmtId="0" fontId="20" fillId="6" borderId="10" xfId="2" applyFont="1" applyFill="1" applyBorder="1" applyAlignment="1" applyProtection="1">
      <alignment horizontal="center" vertical="center" wrapText="1"/>
      <protection locked="0"/>
    </xf>
    <xf numFmtId="0" fontId="20" fillId="6" borderId="22" xfId="2" applyFont="1" applyFill="1" applyBorder="1" applyAlignment="1" applyProtection="1">
      <alignment horizontal="center" vertical="center" wrapText="1"/>
      <protection locked="0"/>
    </xf>
    <xf numFmtId="0" fontId="20" fillId="6" borderId="11" xfId="2" applyFont="1" applyFill="1" applyBorder="1" applyAlignment="1" applyProtection="1">
      <alignment horizontal="center" vertical="center" wrapText="1"/>
      <protection locked="0"/>
    </xf>
    <xf numFmtId="0" fontId="20" fillId="6" borderId="26" xfId="2" applyFont="1" applyFill="1" applyBorder="1" applyAlignment="1" applyProtection="1">
      <alignment horizontal="center" vertical="center" wrapText="1"/>
      <protection locked="0"/>
    </xf>
    <xf numFmtId="0" fontId="20" fillId="3" borderId="19" xfId="10" applyFont="1" applyFill="1" applyBorder="1" applyAlignment="1" applyProtection="1">
      <alignment horizontal="center" vertical="center" wrapText="1"/>
      <protection locked="0"/>
    </xf>
    <xf numFmtId="0" fontId="20" fillId="3" borderId="22" xfId="10" applyFont="1" applyFill="1" applyBorder="1" applyAlignment="1" applyProtection="1">
      <alignment horizontal="center" vertical="center" wrapText="1"/>
      <protection locked="0"/>
    </xf>
    <xf numFmtId="0" fontId="20" fillId="3" borderId="26" xfId="10" applyFont="1" applyFill="1" applyBorder="1" applyAlignment="1" applyProtection="1">
      <alignment horizontal="center" vertical="center" wrapText="1"/>
      <protection locked="0"/>
    </xf>
    <xf numFmtId="0" fontId="20" fillId="4" borderId="3" xfId="10" applyFont="1" applyFill="1" applyBorder="1" applyAlignment="1" applyProtection="1">
      <alignment horizontal="center" vertical="center" wrapText="1"/>
      <protection locked="0"/>
    </xf>
    <xf numFmtId="0" fontId="20" fillId="4" borderId="4" xfId="10" applyFont="1" applyFill="1" applyBorder="1" applyAlignment="1" applyProtection="1">
      <alignment horizontal="center" vertical="center" wrapText="1"/>
      <protection locked="0"/>
    </xf>
    <xf numFmtId="0" fontId="20" fillId="4" borderId="3" xfId="10" applyFont="1" applyFill="1" applyBorder="1" applyAlignment="1" applyProtection="1">
      <alignment horizontal="center" vertical="center"/>
      <protection locked="0"/>
    </xf>
    <xf numFmtId="0" fontId="20" fillId="3" borderId="5" xfId="2" applyFont="1" applyFill="1" applyBorder="1" applyAlignment="1">
      <alignment horizontal="center" vertical="center" wrapText="1"/>
    </xf>
    <xf numFmtId="0" fontId="20" fillId="3" borderId="6" xfId="2" applyFont="1" applyFill="1" applyBorder="1" applyAlignment="1">
      <alignment horizontal="center" vertical="center" wrapText="1"/>
    </xf>
    <xf numFmtId="0" fontId="20" fillId="3" borderId="7" xfId="2" applyFont="1" applyFill="1" applyBorder="1" applyAlignment="1">
      <alignment horizontal="center" vertical="center" wrapText="1"/>
    </xf>
    <xf numFmtId="49" fontId="20" fillId="3" borderId="5" xfId="2" applyNumberFormat="1" applyFont="1" applyFill="1" applyBorder="1" applyAlignment="1">
      <alignment horizontal="center" vertical="center" wrapText="1"/>
    </xf>
    <xf numFmtId="49" fontId="20" fillId="3" borderId="6" xfId="2" applyNumberFormat="1" applyFont="1" applyFill="1" applyBorder="1" applyAlignment="1">
      <alignment horizontal="center" vertical="center" wrapText="1"/>
    </xf>
    <xf numFmtId="49" fontId="20" fillId="3" borderId="7" xfId="2" applyNumberFormat="1" applyFont="1" applyFill="1" applyBorder="1" applyAlignment="1">
      <alignment horizontal="center" vertical="center" wrapText="1"/>
    </xf>
  </cellXfs>
  <cellStyles count="11">
    <cellStyle name="Hyperlink 2" xfId="10" xr:uid="{80323F12-4A71-4271-AAE1-200D4FB38B57}"/>
    <cellStyle name="Normal" xfId="0" builtinId="0"/>
    <cellStyle name="Normal 2" xfId="1" xr:uid="{369CF334-673E-44B3-A86E-2B8F7E7078B8}"/>
    <cellStyle name="ハイパーリンク 2" xfId="3" xr:uid="{96C3E291-7995-4EBA-ADA3-A9D8D8DCE899}"/>
    <cellStyle name="ハイパーリンク 3" xfId="6" xr:uid="{259F123E-A5E7-438A-B383-8656C739958D}"/>
    <cellStyle name="標準 2" xfId="2" xr:uid="{6E751585-F3B3-41B2-949E-E93EFF383AA8}"/>
    <cellStyle name="標準 3" xfId="5" xr:uid="{FCB5D61D-B94B-4660-B581-1B9895F6A048}"/>
    <cellStyle name="標準 6" xfId="8" xr:uid="{A0FD7B1C-AA5D-4F74-9E73-AE088875935B}"/>
    <cellStyle name="標準 7" xfId="7" xr:uid="{A3BC80EE-7C8A-4921-9129-934EA06AE06E}"/>
    <cellStyle name="標準 7 2" xfId="9" xr:uid="{4740F283-7315-478F-B30A-87E87B86BC83}"/>
    <cellStyle name="標準_CONSOLI - USA ブランクNEW" xfId="4" xr:uid="{B6BDA88A-27F9-4DDF-A004-AFE21016F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27</xdr:row>
      <xdr:rowOff>238125</xdr:rowOff>
    </xdr:from>
    <xdr:ext cx="3552825" cy="17049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3875" y="10096500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4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400" b="0" i="0">
              <a:latin typeface="Arial"/>
              <a:ea typeface="Arial"/>
              <a:cs typeface="Arial"/>
              <a:sym typeface="Arial"/>
            </a:rPr>
            <a:t>	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6801 West Side Ave,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North Bergen, NJ 07047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Firms Code: F146</a:t>
          </a:r>
          <a:endParaRPr sz="14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latin typeface="Arial"/>
              <a:ea typeface="Arial"/>
              <a:cs typeface="Arial"/>
              <a:sym typeface="Arial"/>
            </a:rPr>
            <a:t>Tel: 973-578-8400</a:t>
          </a:r>
          <a:endParaRPr sz="14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NAG_CFS&amp;DST=USRIC" TargetMode="External"/><Relationship Id="rId13" Type="http://schemas.openxmlformats.org/officeDocument/2006/relationships/hyperlink" Target="https://www.tcl-web2.jp/TCLWEB/beatlap?DISPLAY_ID=TNBS0010D&amp;ROUTE=USA&amp;ORG=NAG_CFS&amp;DST=USBOS" TargetMode="External"/><Relationship Id="rId18" Type="http://schemas.openxmlformats.org/officeDocument/2006/relationships/hyperlink" Target="https://www.tcl-web2.jp/TCLWEB/beatlap?DISPLAY_ID=TNBS0010D&amp;ROUTE=USA&amp;ORG=NAG_CFS&amp;DST=USPIT" TargetMode="External"/><Relationship Id="rId3" Type="http://schemas.openxmlformats.org/officeDocument/2006/relationships/hyperlink" Target="https://www.tcl-web2.jp/TCLWEB/beatlap?DISPLAY_ID=TNBS0010D&amp;ROUTE=USA&amp;ORG=NAG_CFS&amp;DST=USPHL" TargetMode="External"/><Relationship Id="rId21" Type="http://schemas.openxmlformats.org/officeDocument/2006/relationships/hyperlink" Target="https://www.tcl-web2.jp/TCLWEB/beatlap?DISPLAY_ID=TNBS0010D&amp;ROUTE=USA&amp;ORG=NAG_CFS&amp;DST=USRAG" TargetMode="External"/><Relationship Id="rId7" Type="http://schemas.openxmlformats.org/officeDocument/2006/relationships/hyperlink" Target="https://www.tcl-web2.jp/TCLWEB/beatlap?DISPLAY_ID=TNBS0010D&amp;ROUTE=USA&amp;ORG=NAG_CFS&amp;DST=USPIT" TargetMode="External"/><Relationship Id="rId12" Type="http://schemas.openxmlformats.org/officeDocument/2006/relationships/hyperlink" Target="https://www.tcl-web2.jp/TCLWEB/beatlap?DISPLAY_ID=TNBS0010D&amp;ROUTE=USA&amp;ORG=NAG_CFS&amp;DST=USNYC" TargetMode="External"/><Relationship Id="rId17" Type="http://schemas.openxmlformats.org/officeDocument/2006/relationships/hyperlink" Target="https://www.tcl-web2.jp/TCLWEB/beatlap?DISPLAY_ID=TNBS0010D&amp;ROUTE=USA&amp;ORG=NAG_CFS&amp;DST=USCHS" TargetMode="External"/><Relationship Id="rId2" Type="http://schemas.openxmlformats.org/officeDocument/2006/relationships/hyperlink" Target="https://www.tcl-web2.jp/TCLWEB/beatlap?DISPLAY_ID=TNBS0010D&amp;ROUTE=USA&amp;ORG=NAG_CFS&amp;DST=USBOS" TargetMode="External"/><Relationship Id="rId16" Type="http://schemas.openxmlformats.org/officeDocument/2006/relationships/hyperlink" Target="https://www.tcl-web2.jp/TCLWEB/beatlap?DISPLAY_ID=TNBS0010D&amp;ROUTE=USA&amp;ORG=NAG_CFS&amp;DST=USCLT" TargetMode="External"/><Relationship Id="rId20" Type="http://schemas.openxmlformats.org/officeDocument/2006/relationships/hyperlink" Target="https://www.tcl-web2.jp/TCLWEB/beatlap?DISPLAY_ID=TNBS0010D&amp;ROUTE=USA&amp;ORG=NAG_CFS&amp;DST=USORF" TargetMode="External"/><Relationship Id="rId1" Type="http://schemas.openxmlformats.org/officeDocument/2006/relationships/hyperlink" Target="https://www.tcl-web2.jp/TCLWEB/beatlap?DISPLAY_ID=TNBS0010D&amp;ROUTE=USA&amp;ORG=NAG_CFS&amp;DST=USNYC" TargetMode="External"/><Relationship Id="rId6" Type="http://schemas.openxmlformats.org/officeDocument/2006/relationships/hyperlink" Target="https://www.tcl-web2.jp/TCLWEB/beatlap?DISPLAY_ID=TNBS0010D&amp;ROUTE=USA&amp;ORG=NAG_CFS&amp;DST=USCHS" TargetMode="External"/><Relationship Id="rId11" Type="http://schemas.openxmlformats.org/officeDocument/2006/relationships/hyperlink" Target="https://www.tcl-web2.jp/TCLWEB/beatlap?DISPLAY_ID=TNBS0010D&amp;ROUTE=USA&amp;ORG=NAG_CFS&amp;DST=USSAV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tcl-web2.jp/TCLWEB/beatlap?DISPLAY_ID=TNBS0010D&amp;ROUTE=USA&amp;ORG=NAG_CFS&amp;DST=USCLT" TargetMode="External"/><Relationship Id="rId15" Type="http://schemas.openxmlformats.org/officeDocument/2006/relationships/hyperlink" Target="https://www.tcl-web2.jp/TCLWEB/beatlap?DISPLAY_ID=TNBS0010D&amp;ROUTE=USA&amp;ORG=NAG_CFS&amp;DST=USBA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tcl-web2.jp/TCLWEB/beatlap?DISPLAY_ID=TNBS0010D&amp;ROUTE=USA&amp;ORG=NAG_CFS&amp;DST=USRAG" TargetMode="External"/><Relationship Id="rId19" Type="http://schemas.openxmlformats.org/officeDocument/2006/relationships/hyperlink" Target="https://www.tcl-web2.jp/TCLWEB/beatlap?DISPLAY_ID=TNBS0010D&amp;ROUTE=USA&amp;ORG=NAG_CFS&amp;DST=USRIC" TargetMode="External"/><Relationship Id="rId4" Type="http://schemas.openxmlformats.org/officeDocument/2006/relationships/hyperlink" Target="https://www.tcl-web2.jp/TCLWEB/beatlap?DISPLAY_ID=TNBS0010D&amp;ROUTE=USA&amp;ORG=NAG_CFS&amp;DST=USBAL" TargetMode="External"/><Relationship Id="rId9" Type="http://schemas.openxmlformats.org/officeDocument/2006/relationships/hyperlink" Target="https://www.tcl-web2.jp/TCLWEB/beatlap?DISPLAY_ID=TNBS0010D&amp;ROUTE=USA&amp;ORG=NAG_CFS&amp;DST=USORF" TargetMode="External"/><Relationship Id="rId14" Type="http://schemas.openxmlformats.org/officeDocument/2006/relationships/hyperlink" Target="https://www.tcl-web2.jp/TCLWEB/beatlap?DISPLAY_ID=TNBS0010D&amp;ROUTE=USA&amp;ORG=NAG_CFS&amp;DST=USPHL" TargetMode="External"/><Relationship Id="rId22" Type="http://schemas.openxmlformats.org/officeDocument/2006/relationships/hyperlink" Target="https://www.tcl-web2.jp/TCLWEB/beatlap?DISPLAY_ID=TNBS0010D&amp;ROUTE=USA&amp;ORG=NAG_CFS&amp;DST=USS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X1006"/>
  <sheetViews>
    <sheetView tabSelected="1" workbookViewId="0">
      <selection activeCell="I3" sqref="I3"/>
    </sheetView>
  </sheetViews>
  <sheetFormatPr defaultColWidth="12.625" defaultRowHeight="15" customHeight="1"/>
  <cols>
    <col min="1" max="1" width="4.625" customWidth="1"/>
    <col min="2" max="2" width="4.375" customWidth="1"/>
    <col min="3" max="3" width="6.625" customWidth="1"/>
    <col min="4" max="4" width="20.875" customWidth="1"/>
    <col min="5" max="5" width="16.5" customWidth="1"/>
    <col min="6" max="6" width="14.25" customWidth="1"/>
    <col min="7" max="8" width="10.625" customWidth="1"/>
    <col min="9" max="9" width="14.125" customWidth="1"/>
    <col min="10" max="10" width="17.5" customWidth="1"/>
    <col min="11" max="11" width="12" customWidth="1"/>
    <col min="12" max="12" width="9" customWidth="1"/>
    <col min="13" max="14" width="13.125" customWidth="1"/>
    <col min="15" max="15" width="11.75" customWidth="1"/>
    <col min="16" max="16" width="13.125" customWidth="1"/>
    <col min="17" max="17" width="10.625" customWidth="1"/>
    <col min="18" max="24" width="9" customWidth="1"/>
  </cols>
  <sheetData>
    <row r="1" spans="1:24" ht="25.5" customHeight="1">
      <c r="A1" s="4"/>
      <c r="B1" s="108" t="s">
        <v>8</v>
      </c>
      <c r="C1" s="109"/>
      <c r="D1" s="109"/>
      <c r="E1" s="109"/>
      <c r="F1" s="109"/>
      <c r="G1" s="109"/>
      <c r="H1" s="109"/>
      <c r="I1" s="109"/>
      <c r="J1" s="109"/>
      <c r="K1" s="21">
        <v>45298</v>
      </c>
      <c r="L1" s="5"/>
      <c r="M1" s="5"/>
      <c r="N1" s="5"/>
      <c r="O1" s="5"/>
      <c r="P1" s="6"/>
      <c r="Q1" s="7"/>
      <c r="R1" s="4"/>
      <c r="S1" s="4"/>
      <c r="T1" s="4"/>
      <c r="U1" s="4"/>
      <c r="V1" s="4"/>
      <c r="W1" s="4"/>
      <c r="X1" s="4"/>
    </row>
    <row r="2" spans="1:24" ht="25.5" customHeight="1">
      <c r="A2" s="4"/>
      <c r="B2" s="109"/>
      <c r="C2" s="109"/>
      <c r="D2" s="109"/>
      <c r="E2" s="109"/>
      <c r="F2" s="109"/>
      <c r="G2" s="109"/>
      <c r="H2" s="109"/>
      <c r="I2" s="109"/>
      <c r="J2" s="109"/>
      <c r="K2" s="22" t="s">
        <v>53</v>
      </c>
      <c r="L2" s="8"/>
      <c r="M2" s="8"/>
      <c r="N2" s="8"/>
      <c r="O2" s="8"/>
      <c r="P2" s="9"/>
      <c r="Q2" s="4"/>
      <c r="R2" s="4"/>
      <c r="S2" s="4"/>
      <c r="T2" s="4"/>
      <c r="U2" s="4"/>
      <c r="V2" s="4"/>
      <c r="W2" s="4"/>
      <c r="X2" s="4"/>
    </row>
    <row r="3" spans="1:24" ht="21.75" customHeight="1">
      <c r="A3" s="1"/>
      <c r="B3" s="10" t="s">
        <v>0</v>
      </c>
      <c r="C3" s="10"/>
      <c r="D3" s="11"/>
      <c r="E3" s="11"/>
      <c r="F3" s="11"/>
      <c r="G3" s="11"/>
      <c r="H3" s="11"/>
      <c r="I3" s="11"/>
      <c r="J3" s="11"/>
      <c r="K3" s="110"/>
      <c r="L3" s="109"/>
      <c r="M3" s="109"/>
      <c r="N3" s="109"/>
      <c r="O3" s="12"/>
      <c r="P3" s="1"/>
      <c r="Q3" s="1"/>
      <c r="R3" s="1"/>
      <c r="S3" s="1"/>
      <c r="T3" s="1"/>
      <c r="U3" s="1"/>
      <c r="V3" s="1"/>
      <c r="W3" s="1"/>
      <c r="X3" s="1"/>
    </row>
    <row r="4" spans="1:24" ht="21.75" customHeight="1">
      <c r="A4" s="1"/>
      <c r="B4" s="10" t="s">
        <v>1</v>
      </c>
      <c r="C4" s="10"/>
      <c r="D4" s="11"/>
      <c r="E4" s="11"/>
      <c r="F4" s="11"/>
      <c r="G4" s="11"/>
      <c r="H4" s="11"/>
      <c r="I4" s="11"/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21.75" customHeight="1" thickBot="1">
      <c r="A5" s="1"/>
      <c r="B5" s="13"/>
      <c r="C5" s="13"/>
      <c r="D5" s="11"/>
      <c r="E5" s="11"/>
      <c r="F5" s="11"/>
      <c r="G5" s="11"/>
      <c r="H5" s="14"/>
      <c r="I5" s="11"/>
      <c r="J5" s="1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>
      <c r="A6" s="1"/>
      <c r="B6" s="65"/>
      <c r="C6" s="58"/>
      <c r="D6" s="62"/>
      <c r="E6" s="133" t="s">
        <v>24</v>
      </c>
      <c r="F6" s="136" t="s">
        <v>25</v>
      </c>
      <c r="G6" s="78" t="s">
        <v>26</v>
      </c>
      <c r="H6" s="81" t="s">
        <v>27</v>
      </c>
      <c r="I6" s="82"/>
      <c r="J6" s="85" t="s">
        <v>28</v>
      </c>
      <c r="K6" s="111" t="s">
        <v>27</v>
      </c>
      <c r="L6" s="112"/>
      <c r="M6" s="115" t="s">
        <v>29</v>
      </c>
      <c r="N6" s="116"/>
      <c r="O6" s="116"/>
      <c r="P6" s="116"/>
      <c r="Q6" s="117"/>
      <c r="R6" s="1"/>
      <c r="S6" s="1"/>
      <c r="T6" s="1"/>
      <c r="U6" s="1"/>
      <c r="V6" s="1"/>
      <c r="W6" s="1"/>
      <c r="X6" s="1"/>
    </row>
    <row r="7" spans="1:24" ht="21.75" customHeight="1">
      <c r="A7" s="1"/>
      <c r="B7" s="66"/>
      <c r="C7" s="59"/>
      <c r="D7" s="63"/>
      <c r="E7" s="134"/>
      <c r="F7" s="137"/>
      <c r="G7" s="79"/>
      <c r="H7" s="83"/>
      <c r="I7" s="84"/>
      <c r="J7" s="86"/>
      <c r="K7" s="113"/>
      <c r="L7" s="114"/>
      <c r="M7" s="118"/>
      <c r="N7" s="119"/>
      <c r="O7" s="119"/>
      <c r="P7" s="119"/>
      <c r="Q7" s="120"/>
      <c r="R7" s="1"/>
      <c r="S7" s="1"/>
      <c r="T7" s="1"/>
      <c r="U7" s="1"/>
      <c r="V7" s="1"/>
      <c r="W7" s="1"/>
      <c r="X7" s="1"/>
    </row>
    <row r="8" spans="1:24" ht="21.75" customHeight="1">
      <c r="A8" s="1"/>
      <c r="B8" s="66"/>
      <c r="C8" s="59"/>
      <c r="D8" s="63"/>
      <c r="E8" s="134"/>
      <c r="F8" s="137"/>
      <c r="G8" s="79"/>
      <c r="H8" s="87" t="s">
        <v>30</v>
      </c>
      <c r="I8" s="88"/>
      <c r="J8" s="93" t="s">
        <v>31</v>
      </c>
      <c r="K8" s="121" t="s">
        <v>32</v>
      </c>
      <c r="L8" s="122"/>
      <c r="M8" s="127" t="s">
        <v>33</v>
      </c>
      <c r="N8" s="130" t="s">
        <v>2</v>
      </c>
      <c r="O8" s="57" t="s">
        <v>3</v>
      </c>
      <c r="P8" s="130" t="s">
        <v>34</v>
      </c>
      <c r="Q8" s="130" t="s">
        <v>35</v>
      </c>
      <c r="R8" s="1"/>
      <c r="S8" s="1"/>
      <c r="T8" s="1"/>
      <c r="U8" s="1"/>
      <c r="V8" s="1"/>
      <c r="W8" s="1"/>
      <c r="X8" s="1"/>
    </row>
    <row r="9" spans="1:24" ht="21.75" customHeight="1">
      <c r="A9" s="1"/>
      <c r="B9" s="66"/>
      <c r="C9" s="59"/>
      <c r="D9" s="63"/>
      <c r="E9" s="134"/>
      <c r="F9" s="137"/>
      <c r="G9" s="79"/>
      <c r="H9" s="89"/>
      <c r="I9" s="90"/>
      <c r="J9" s="94"/>
      <c r="K9" s="123"/>
      <c r="L9" s="124"/>
      <c r="M9" s="128"/>
      <c r="N9" s="130"/>
      <c r="O9" s="57" t="s">
        <v>36</v>
      </c>
      <c r="P9" s="130"/>
      <c r="Q9" s="130"/>
      <c r="R9" s="1"/>
      <c r="S9" s="1"/>
      <c r="T9" s="1"/>
      <c r="U9" s="1"/>
      <c r="V9" s="1"/>
      <c r="W9" s="1"/>
      <c r="X9" s="1"/>
    </row>
    <row r="10" spans="1:24" ht="21.75" customHeight="1">
      <c r="A10" s="1"/>
      <c r="B10" s="66"/>
      <c r="C10" s="59"/>
      <c r="D10" s="63"/>
      <c r="E10" s="134"/>
      <c r="F10" s="137"/>
      <c r="G10" s="79"/>
      <c r="H10" s="89"/>
      <c r="I10" s="90"/>
      <c r="J10" s="95"/>
      <c r="K10" s="123"/>
      <c r="L10" s="124"/>
      <c r="M10" s="128"/>
      <c r="N10" s="132" t="s">
        <v>37</v>
      </c>
      <c r="O10" s="57" t="s">
        <v>38</v>
      </c>
      <c r="P10" s="130"/>
      <c r="Q10" s="130"/>
      <c r="R10" s="1"/>
      <c r="S10" s="1"/>
      <c r="T10" s="1"/>
      <c r="U10" s="1"/>
      <c r="V10" s="1"/>
      <c r="W10" s="1"/>
      <c r="X10" s="1"/>
    </row>
    <row r="11" spans="1:24" ht="21.75" customHeight="1">
      <c r="A11" s="1"/>
      <c r="B11" s="66"/>
      <c r="C11" s="59"/>
      <c r="D11" s="63"/>
      <c r="E11" s="134"/>
      <c r="F11" s="137"/>
      <c r="G11" s="79"/>
      <c r="H11" s="89"/>
      <c r="I11" s="90"/>
      <c r="J11" s="96" t="s">
        <v>30</v>
      </c>
      <c r="K11" s="123"/>
      <c r="L11" s="124"/>
      <c r="M11" s="128"/>
      <c r="N11" s="132"/>
      <c r="O11" s="57" t="s">
        <v>4</v>
      </c>
      <c r="P11" s="130"/>
      <c r="Q11" s="130"/>
      <c r="R11" s="1"/>
      <c r="S11" s="1"/>
      <c r="T11" s="1"/>
      <c r="U11" s="1"/>
      <c r="V11" s="1"/>
      <c r="W11" s="1"/>
      <c r="X11" s="1"/>
    </row>
    <row r="12" spans="1:24" ht="21.75" customHeight="1">
      <c r="A12" s="1"/>
      <c r="B12" s="66"/>
      <c r="C12" s="59"/>
      <c r="D12" s="63"/>
      <c r="E12" s="134"/>
      <c r="F12" s="137"/>
      <c r="G12" s="79"/>
      <c r="H12" s="89"/>
      <c r="I12" s="90"/>
      <c r="J12" s="97"/>
      <c r="K12" s="123"/>
      <c r="L12" s="124"/>
      <c r="M12" s="128"/>
      <c r="N12" s="130" t="s">
        <v>39</v>
      </c>
      <c r="O12" s="57" t="s">
        <v>40</v>
      </c>
      <c r="P12" s="130"/>
      <c r="Q12" s="130"/>
      <c r="R12" s="1"/>
      <c r="S12" s="1"/>
      <c r="T12" s="1"/>
      <c r="U12" s="1"/>
      <c r="V12" s="1"/>
      <c r="W12" s="1"/>
      <c r="X12" s="1"/>
    </row>
    <row r="13" spans="1:24" ht="21.75" customHeight="1" thickBot="1">
      <c r="A13" s="1"/>
      <c r="B13" s="67"/>
      <c r="C13" s="60" t="s">
        <v>5</v>
      </c>
      <c r="D13" s="64"/>
      <c r="E13" s="135"/>
      <c r="F13" s="138"/>
      <c r="G13" s="80"/>
      <c r="H13" s="91"/>
      <c r="I13" s="92"/>
      <c r="J13" s="98"/>
      <c r="K13" s="125"/>
      <c r="L13" s="126"/>
      <c r="M13" s="129"/>
      <c r="N13" s="131"/>
      <c r="O13" s="61"/>
      <c r="P13" s="131"/>
      <c r="Q13" s="131"/>
      <c r="R13" s="1"/>
      <c r="S13" s="1"/>
      <c r="T13" s="1"/>
      <c r="U13" s="1"/>
      <c r="V13" s="1"/>
      <c r="W13" s="1"/>
      <c r="X13" s="1"/>
    </row>
    <row r="14" spans="1:24" ht="21.75" customHeight="1" thickTop="1">
      <c r="A14" s="1"/>
      <c r="B14" s="68"/>
      <c r="C14" s="99">
        <v>49</v>
      </c>
      <c r="D14" s="46" t="s">
        <v>6</v>
      </c>
      <c r="E14" s="31" t="s">
        <v>12</v>
      </c>
      <c r="F14" s="32" t="s">
        <v>15</v>
      </c>
      <c r="G14" s="47" t="s">
        <v>10</v>
      </c>
      <c r="H14" s="35">
        <v>45631</v>
      </c>
      <c r="I14" s="36">
        <v>45632</v>
      </c>
      <c r="J14" s="48">
        <f t="shared" ref="J14" si="0">WORKDAY(H14,-4)</f>
        <v>45625</v>
      </c>
      <c r="K14" s="37"/>
      <c r="L14" s="36"/>
      <c r="M14" s="48"/>
      <c r="N14" s="48"/>
      <c r="O14" s="48"/>
      <c r="P14" s="48"/>
      <c r="Q14" s="48"/>
      <c r="R14" s="1"/>
      <c r="S14" s="1"/>
      <c r="T14" s="1"/>
      <c r="U14" s="1"/>
      <c r="V14" s="1"/>
      <c r="W14" s="1"/>
      <c r="X14" s="1"/>
    </row>
    <row r="15" spans="1:24" ht="21.75" customHeight="1">
      <c r="A15" s="1"/>
      <c r="B15" s="69"/>
      <c r="C15" s="100"/>
      <c r="D15" s="49" t="s">
        <v>11</v>
      </c>
      <c r="E15" s="33" t="s">
        <v>18</v>
      </c>
      <c r="F15" s="34" t="s">
        <v>19</v>
      </c>
      <c r="G15" s="50"/>
      <c r="H15" s="38"/>
      <c r="I15" s="39"/>
      <c r="J15" s="51"/>
      <c r="K15" s="40">
        <v>45635</v>
      </c>
      <c r="L15" s="41">
        <v>45636</v>
      </c>
      <c r="M15" s="51">
        <f>L15+29</f>
        <v>45665</v>
      </c>
      <c r="N15" s="51">
        <f>M15+5</f>
        <v>45670</v>
      </c>
      <c r="O15" s="51">
        <f>N15+1</f>
        <v>45671</v>
      </c>
      <c r="P15" s="51">
        <f>O15+4</f>
        <v>45675</v>
      </c>
      <c r="Q15" s="51">
        <f>P15+2</f>
        <v>45677</v>
      </c>
      <c r="R15" s="1"/>
      <c r="S15" s="1"/>
      <c r="T15" s="1"/>
      <c r="U15" s="1"/>
      <c r="V15" s="1"/>
      <c r="W15" s="1"/>
      <c r="X15" s="1"/>
    </row>
    <row r="16" spans="1:24" ht="21.75" customHeight="1">
      <c r="A16" s="1"/>
      <c r="B16" s="68"/>
      <c r="C16" s="101">
        <v>50</v>
      </c>
      <c r="D16" s="46" t="s">
        <v>6</v>
      </c>
      <c r="E16" s="31" t="s">
        <v>13</v>
      </c>
      <c r="F16" s="32" t="s">
        <v>20</v>
      </c>
      <c r="G16" s="47" t="s">
        <v>10</v>
      </c>
      <c r="H16" s="35">
        <v>45638</v>
      </c>
      <c r="I16" s="36">
        <v>45639</v>
      </c>
      <c r="J16" s="48">
        <f t="shared" ref="J16" si="1">WORKDAY(H16,-4)</f>
        <v>45632</v>
      </c>
      <c r="K16" s="37"/>
      <c r="L16" s="36"/>
      <c r="M16" s="48"/>
      <c r="N16" s="48"/>
      <c r="O16" s="48"/>
      <c r="P16" s="48"/>
      <c r="Q16" s="48"/>
      <c r="R16" s="1"/>
      <c r="S16" s="1"/>
      <c r="T16" s="1"/>
      <c r="U16" s="1"/>
      <c r="V16" s="1"/>
      <c r="W16" s="1"/>
      <c r="X16" s="1"/>
    </row>
    <row r="17" spans="1:24" ht="21.75" customHeight="1">
      <c r="A17" s="1"/>
      <c r="B17" s="69"/>
      <c r="C17" s="102"/>
      <c r="D17" s="49" t="s">
        <v>11</v>
      </c>
      <c r="E17" s="33" t="s">
        <v>16</v>
      </c>
      <c r="F17" s="34" t="s">
        <v>17</v>
      </c>
      <c r="G17" s="50"/>
      <c r="H17" s="38"/>
      <c r="I17" s="39"/>
      <c r="J17" s="51"/>
      <c r="K17" s="40">
        <v>45642</v>
      </c>
      <c r="L17" s="41">
        <v>45643</v>
      </c>
      <c r="M17" s="51">
        <f>L17+29</f>
        <v>45672</v>
      </c>
      <c r="N17" s="51">
        <f>M17+5</f>
        <v>45677</v>
      </c>
      <c r="O17" s="51">
        <f>N17+1</f>
        <v>45678</v>
      </c>
      <c r="P17" s="51">
        <f>O17+4</f>
        <v>45682</v>
      </c>
      <c r="Q17" s="51">
        <f>P17+2</f>
        <v>45684</v>
      </c>
      <c r="R17" s="1"/>
      <c r="S17" s="1"/>
      <c r="T17" s="1"/>
      <c r="U17" s="1"/>
      <c r="V17" s="1"/>
      <c r="W17" s="1"/>
      <c r="X17" s="1"/>
    </row>
    <row r="18" spans="1:24" ht="21.75" customHeight="1">
      <c r="A18" s="1"/>
      <c r="B18" s="68"/>
      <c r="C18" s="101">
        <v>51</v>
      </c>
      <c r="D18" s="46" t="s">
        <v>6</v>
      </c>
      <c r="E18" s="31" t="s">
        <v>14</v>
      </c>
      <c r="F18" s="32" t="s">
        <v>21</v>
      </c>
      <c r="G18" s="47" t="s">
        <v>10</v>
      </c>
      <c r="H18" s="35">
        <v>45645</v>
      </c>
      <c r="I18" s="36">
        <v>45646</v>
      </c>
      <c r="J18" s="48">
        <f t="shared" ref="J18:J20" si="2">WORKDAY(H18,-4)</f>
        <v>45639</v>
      </c>
      <c r="K18" s="37"/>
      <c r="L18" s="36"/>
      <c r="M18" s="48"/>
      <c r="N18" s="48"/>
      <c r="O18" s="48"/>
      <c r="P18" s="48"/>
      <c r="Q18" s="48"/>
      <c r="R18" s="1"/>
      <c r="S18" s="1"/>
      <c r="T18" s="1"/>
      <c r="U18" s="1"/>
      <c r="V18" s="1"/>
      <c r="W18" s="1"/>
      <c r="X18" s="1"/>
    </row>
    <row r="19" spans="1:24" ht="21.75" customHeight="1">
      <c r="A19" s="1"/>
      <c r="B19" s="70"/>
      <c r="C19" s="102"/>
      <c r="D19" s="49" t="s">
        <v>11</v>
      </c>
      <c r="E19" s="33" t="s">
        <v>22</v>
      </c>
      <c r="F19" s="34" t="s">
        <v>23</v>
      </c>
      <c r="G19" s="50"/>
      <c r="H19" s="38"/>
      <c r="I19" s="39"/>
      <c r="J19" s="51"/>
      <c r="K19" s="40">
        <v>45649</v>
      </c>
      <c r="L19" s="41">
        <v>45650</v>
      </c>
      <c r="M19" s="51">
        <f>L19+29</f>
        <v>45679</v>
      </c>
      <c r="N19" s="51">
        <f>M19+5</f>
        <v>45684</v>
      </c>
      <c r="O19" s="51">
        <f>N19+1</f>
        <v>45685</v>
      </c>
      <c r="P19" s="51">
        <f>O19+4</f>
        <v>45689</v>
      </c>
      <c r="Q19" s="51">
        <f>P19+2</f>
        <v>45691</v>
      </c>
      <c r="R19" s="1"/>
      <c r="S19" s="1"/>
      <c r="T19" s="1"/>
      <c r="U19" s="1"/>
      <c r="V19" s="1"/>
      <c r="W19" s="1"/>
      <c r="X19" s="1"/>
    </row>
    <row r="20" spans="1:24" ht="21.75" customHeight="1">
      <c r="A20" s="1"/>
      <c r="B20" s="68"/>
      <c r="C20" s="101">
        <v>52</v>
      </c>
      <c r="D20" s="46" t="s">
        <v>6</v>
      </c>
      <c r="E20" s="31" t="s">
        <v>12</v>
      </c>
      <c r="F20" s="32" t="s">
        <v>42</v>
      </c>
      <c r="G20" s="47" t="s">
        <v>10</v>
      </c>
      <c r="H20" s="35">
        <v>45652</v>
      </c>
      <c r="I20" s="36">
        <v>45653</v>
      </c>
      <c r="J20" s="48">
        <f t="shared" si="2"/>
        <v>45646</v>
      </c>
      <c r="K20" s="37"/>
      <c r="L20" s="36"/>
      <c r="M20" s="48"/>
      <c r="N20" s="48"/>
      <c r="O20" s="48"/>
      <c r="P20" s="48"/>
      <c r="Q20" s="48"/>
      <c r="R20" s="1"/>
      <c r="S20" s="1"/>
      <c r="T20" s="1"/>
      <c r="U20" s="1"/>
      <c r="V20" s="1"/>
      <c r="W20" s="1"/>
      <c r="X20" s="1"/>
    </row>
    <row r="21" spans="1:24" ht="21.75" customHeight="1">
      <c r="A21" s="1"/>
      <c r="B21" s="69"/>
      <c r="C21" s="102"/>
      <c r="D21" s="49" t="s">
        <v>11</v>
      </c>
      <c r="E21" s="33" t="s">
        <v>43</v>
      </c>
      <c r="F21" s="34" t="s">
        <v>44</v>
      </c>
      <c r="G21" s="50"/>
      <c r="H21" s="38"/>
      <c r="I21" s="39"/>
      <c r="J21" s="51"/>
      <c r="K21" s="40">
        <v>45656</v>
      </c>
      <c r="L21" s="41">
        <v>45657</v>
      </c>
      <c r="M21" s="51">
        <f>L21+29</f>
        <v>45686</v>
      </c>
      <c r="N21" s="51">
        <f>M21+5</f>
        <v>45691</v>
      </c>
      <c r="O21" s="51">
        <f>N21+1</f>
        <v>45692</v>
      </c>
      <c r="P21" s="51">
        <f>O21+4</f>
        <v>45696</v>
      </c>
      <c r="Q21" s="51">
        <f>P21+2</f>
        <v>45698</v>
      </c>
      <c r="R21" s="1"/>
      <c r="S21" s="1"/>
      <c r="T21" s="1"/>
      <c r="U21" s="1"/>
      <c r="V21" s="1"/>
      <c r="W21" s="1"/>
      <c r="X21" s="1"/>
    </row>
    <row r="22" spans="1:24" ht="21.75" customHeight="1">
      <c r="A22" s="1"/>
      <c r="B22" s="68"/>
      <c r="C22" s="101">
        <v>1</v>
      </c>
      <c r="D22" s="46" t="s">
        <v>6</v>
      </c>
      <c r="E22" s="103" t="s">
        <v>41</v>
      </c>
      <c r="F22" s="104"/>
      <c r="G22" s="104"/>
      <c r="H22" s="104"/>
      <c r="I22" s="104"/>
      <c r="J22" s="104"/>
      <c r="K22" s="71"/>
      <c r="L22" s="71"/>
      <c r="M22" s="71"/>
      <c r="N22" s="71"/>
      <c r="O22" s="71"/>
      <c r="P22" s="71"/>
      <c r="Q22" s="72"/>
      <c r="R22" s="1"/>
      <c r="S22" s="1"/>
      <c r="T22" s="1"/>
      <c r="U22" s="1"/>
      <c r="V22" s="1"/>
      <c r="W22" s="1"/>
      <c r="X22" s="1"/>
    </row>
    <row r="23" spans="1:24" ht="21.75" customHeight="1">
      <c r="A23" s="1"/>
      <c r="B23" s="69"/>
      <c r="C23" s="102"/>
      <c r="D23" s="49" t="s">
        <v>11</v>
      </c>
      <c r="E23" s="105"/>
      <c r="F23" s="106"/>
      <c r="G23" s="106"/>
      <c r="H23" s="106"/>
      <c r="I23" s="106"/>
      <c r="J23" s="106"/>
      <c r="K23" s="73"/>
      <c r="L23" s="73"/>
      <c r="M23" s="73"/>
      <c r="N23" s="73"/>
      <c r="O23" s="73"/>
      <c r="P23" s="73"/>
      <c r="Q23" s="74"/>
      <c r="R23" s="1"/>
      <c r="S23" s="1"/>
      <c r="T23" s="1"/>
      <c r="U23" s="1"/>
      <c r="V23" s="1"/>
      <c r="W23" s="1"/>
      <c r="X23" s="1"/>
    </row>
    <row r="24" spans="1:24" ht="21.75" customHeight="1">
      <c r="A24" s="1"/>
      <c r="B24" s="68"/>
      <c r="C24" s="101">
        <v>2</v>
      </c>
      <c r="D24" s="46" t="s">
        <v>6</v>
      </c>
      <c r="E24" s="31" t="s">
        <v>13</v>
      </c>
      <c r="F24" s="32" t="s">
        <v>45</v>
      </c>
      <c r="G24" s="47" t="s">
        <v>10</v>
      </c>
      <c r="H24" s="35">
        <v>45300</v>
      </c>
      <c r="I24" s="36">
        <v>45301</v>
      </c>
      <c r="J24" s="75" t="s">
        <v>41</v>
      </c>
      <c r="K24" s="37"/>
      <c r="L24" s="36"/>
      <c r="M24" s="48"/>
      <c r="N24" s="48"/>
      <c r="O24" s="48"/>
      <c r="P24" s="48"/>
      <c r="Q24" s="48"/>
      <c r="R24" s="1"/>
      <c r="S24" s="1"/>
      <c r="T24" s="1"/>
      <c r="U24" s="1"/>
      <c r="V24" s="1"/>
      <c r="W24" s="1"/>
      <c r="X24" s="1"/>
    </row>
    <row r="25" spans="1:24" ht="21.75" customHeight="1">
      <c r="A25" s="1"/>
      <c r="B25" s="70"/>
      <c r="C25" s="102"/>
      <c r="D25" s="49" t="s">
        <v>11</v>
      </c>
      <c r="E25" s="33" t="s">
        <v>49</v>
      </c>
      <c r="F25" s="34" t="s">
        <v>50</v>
      </c>
      <c r="G25" s="50"/>
      <c r="H25" s="38"/>
      <c r="I25" s="39"/>
      <c r="J25" s="51"/>
      <c r="K25" s="40">
        <v>45304</v>
      </c>
      <c r="L25" s="41">
        <v>45305</v>
      </c>
      <c r="M25" s="51">
        <f>L25+29</f>
        <v>45334</v>
      </c>
      <c r="N25" s="51">
        <f>M25+5</f>
        <v>45339</v>
      </c>
      <c r="O25" s="51">
        <f>N25+1</f>
        <v>45340</v>
      </c>
      <c r="P25" s="51">
        <f>O25+4</f>
        <v>45344</v>
      </c>
      <c r="Q25" s="51">
        <f>P25+2</f>
        <v>45346</v>
      </c>
      <c r="R25" s="1"/>
      <c r="S25" s="1"/>
      <c r="T25" s="1"/>
      <c r="U25" s="1"/>
      <c r="V25" s="1"/>
      <c r="W25" s="1"/>
      <c r="X25" s="1"/>
    </row>
    <row r="26" spans="1:24" ht="21.75" customHeight="1">
      <c r="A26" s="1"/>
      <c r="B26" s="68"/>
      <c r="C26" s="101">
        <v>3</v>
      </c>
      <c r="D26" s="46" t="s">
        <v>6</v>
      </c>
      <c r="E26" s="31" t="s">
        <v>46</v>
      </c>
      <c r="F26" s="32" t="s">
        <v>47</v>
      </c>
      <c r="G26" s="47" t="s">
        <v>10</v>
      </c>
      <c r="H26" s="35">
        <v>45307</v>
      </c>
      <c r="I26" s="36">
        <v>45308</v>
      </c>
      <c r="J26" s="76" t="s">
        <v>48</v>
      </c>
      <c r="K26" s="37"/>
      <c r="L26" s="36"/>
      <c r="M26" s="48"/>
      <c r="N26" s="48"/>
      <c r="O26" s="48"/>
      <c r="P26" s="48"/>
      <c r="Q26" s="48"/>
      <c r="R26" s="1"/>
      <c r="S26" s="1"/>
      <c r="T26" s="1"/>
      <c r="U26" s="1"/>
      <c r="V26" s="1"/>
      <c r="W26" s="1"/>
      <c r="X26" s="1"/>
    </row>
    <row r="27" spans="1:24" ht="21.75" customHeight="1" thickBot="1">
      <c r="A27" s="1"/>
      <c r="B27" s="77"/>
      <c r="C27" s="107"/>
      <c r="D27" s="52" t="s">
        <v>11</v>
      </c>
      <c r="E27" s="53" t="s">
        <v>51</v>
      </c>
      <c r="F27" s="54" t="s">
        <v>52</v>
      </c>
      <c r="G27" s="55"/>
      <c r="H27" s="42"/>
      <c r="I27" s="43"/>
      <c r="J27" s="56"/>
      <c r="K27" s="44">
        <v>45311</v>
      </c>
      <c r="L27" s="45">
        <v>45312</v>
      </c>
      <c r="M27" s="56">
        <f>L27+29</f>
        <v>45341</v>
      </c>
      <c r="N27" s="56">
        <f>M27+5</f>
        <v>45346</v>
      </c>
      <c r="O27" s="56">
        <f>N27+1</f>
        <v>45347</v>
      </c>
      <c r="P27" s="56">
        <f>O27+4</f>
        <v>45351</v>
      </c>
      <c r="Q27" s="56">
        <f>P27+2</f>
        <v>45353</v>
      </c>
      <c r="R27" s="1"/>
      <c r="S27" s="1"/>
      <c r="T27" s="1"/>
      <c r="U27" s="1"/>
      <c r="V27" s="1"/>
      <c r="W27" s="1"/>
      <c r="X27" s="1"/>
    </row>
    <row r="28" spans="1:24" ht="21.75" customHeight="1">
      <c r="A28" s="1"/>
      <c r="B28" s="25"/>
      <c r="C28" s="25"/>
      <c r="D28" s="30"/>
      <c r="E28" s="28"/>
      <c r="F28" s="29"/>
      <c r="G28" s="26"/>
      <c r="H28" s="23"/>
      <c r="I28" s="27"/>
      <c r="J28" s="26"/>
      <c r="K28" s="24"/>
      <c r="L28" s="27"/>
      <c r="M28" s="27"/>
      <c r="N28" s="27"/>
      <c r="O28" s="27"/>
      <c r="P28" s="27"/>
      <c r="Q28" s="1"/>
      <c r="R28" s="1"/>
      <c r="S28" s="1"/>
      <c r="T28" s="1"/>
      <c r="U28" s="1"/>
      <c r="V28" s="1"/>
      <c r="W28" s="1"/>
      <c r="X28" s="1"/>
    </row>
    <row r="29" spans="1:24" ht="21.75" customHeight="1">
      <c r="A29" s="1"/>
      <c r="B29" s="2"/>
      <c r="C29" s="2"/>
      <c r="D29" s="2"/>
      <c r="E29" s="3"/>
      <c r="F29" s="3"/>
      <c r="G29" s="15"/>
      <c r="H29" s="20" t="s">
        <v>9</v>
      </c>
      <c r="I29" s="15"/>
      <c r="J29" s="16"/>
      <c r="K29" s="16"/>
      <c r="L29" s="16"/>
      <c r="M29" s="16"/>
      <c r="N29" s="16"/>
      <c r="O29" s="16"/>
      <c r="P29" s="16"/>
      <c r="Q29" s="1"/>
      <c r="R29" s="1"/>
      <c r="S29" s="1"/>
      <c r="T29" s="1"/>
      <c r="U29" s="1"/>
      <c r="V29" s="1"/>
      <c r="W29" s="1"/>
      <c r="X29" s="1"/>
    </row>
    <row r="30" spans="1:24" ht="21.75" customHeight="1">
      <c r="A30" s="1"/>
      <c r="B30" s="2"/>
      <c r="C30" s="2"/>
      <c r="D30" s="2"/>
      <c r="E30" s="3"/>
      <c r="F30" s="3"/>
      <c r="G30" s="15"/>
      <c r="H30" s="16"/>
      <c r="I30" s="15"/>
      <c r="J30" s="16"/>
      <c r="K30" s="16"/>
      <c r="L30" s="16"/>
      <c r="M30" s="16"/>
      <c r="N30" s="16"/>
      <c r="O30" s="16"/>
      <c r="P30" s="16"/>
      <c r="Q30" s="1"/>
      <c r="R30" s="1"/>
      <c r="S30" s="1"/>
      <c r="T30" s="1"/>
      <c r="U30" s="1"/>
      <c r="V30" s="1"/>
      <c r="W30" s="1"/>
      <c r="X30" s="1"/>
    </row>
    <row r="31" spans="1:24" ht="21.75" customHeight="1">
      <c r="A31" s="1"/>
      <c r="B31" s="2"/>
      <c r="C31" s="2"/>
      <c r="D31" s="2"/>
      <c r="E31" s="3"/>
      <c r="F31" s="3"/>
      <c r="G31" s="15"/>
      <c r="H31" s="16"/>
      <c r="I31" s="15"/>
      <c r="J31" s="16"/>
      <c r="K31" s="17"/>
      <c r="L31" s="17"/>
      <c r="M31" s="16"/>
      <c r="N31" s="16"/>
      <c r="O31" s="16"/>
      <c r="P31" s="16"/>
      <c r="Q31" s="1"/>
      <c r="R31" s="1"/>
      <c r="S31" s="1"/>
      <c r="T31" s="1"/>
      <c r="U31" s="1"/>
      <c r="V31" s="1"/>
      <c r="W31" s="1"/>
      <c r="X31" s="1"/>
    </row>
    <row r="32" spans="1:24" ht="21.75" customHeight="1">
      <c r="A32" s="1"/>
      <c r="B32" s="2"/>
      <c r="C32" s="2"/>
      <c r="D32" s="2"/>
      <c r="E32" s="3"/>
      <c r="F32" s="3"/>
      <c r="G32" s="15"/>
      <c r="H32" s="16"/>
      <c r="I32" s="15"/>
      <c r="J32" s="16"/>
      <c r="K32" s="17"/>
      <c r="L32" s="17"/>
      <c r="M32" s="16"/>
      <c r="N32" s="16"/>
      <c r="O32" s="16"/>
      <c r="P32" s="16"/>
      <c r="Q32" s="18"/>
      <c r="R32" s="1"/>
      <c r="S32" s="1"/>
      <c r="T32" s="1"/>
      <c r="U32" s="1"/>
      <c r="V32" s="1"/>
      <c r="W32" s="1"/>
      <c r="X32" s="1"/>
    </row>
    <row r="33" spans="1:24" ht="21.75" customHeight="1">
      <c r="A33" s="1"/>
      <c r="B33" s="2"/>
      <c r="C33" s="2"/>
      <c r="D33" s="2"/>
      <c r="E33" s="3"/>
      <c r="F33" s="3"/>
      <c r="G33" s="15"/>
      <c r="H33" s="16"/>
      <c r="I33" s="15"/>
      <c r="J33" s="16"/>
      <c r="K33" s="17"/>
      <c r="L33" s="17"/>
      <c r="M33" s="16"/>
      <c r="N33" s="16"/>
      <c r="O33" s="16"/>
      <c r="P33" s="16"/>
      <c r="Q33" s="18"/>
      <c r="R33" s="1"/>
      <c r="S33" s="1"/>
      <c r="T33" s="1"/>
      <c r="U33" s="1"/>
      <c r="V33" s="1"/>
      <c r="W33" s="1"/>
      <c r="X33" s="1"/>
    </row>
    <row r="34" spans="1:24" ht="21.75" customHeight="1">
      <c r="A34" s="1"/>
      <c r="B34" s="19" t="s">
        <v>7</v>
      </c>
      <c r="D34" s="2"/>
      <c r="E34" s="3"/>
      <c r="F34" s="3"/>
      <c r="G34" s="15"/>
      <c r="H34" s="16"/>
      <c r="I34" s="15"/>
      <c r="J34" s="16"/>
      <c r="K34" s="16"/>
      <c r="L34" s="16"/>
      <c r="M34" s="16"/>
      <c r="N34" s="16"/>
      <c r="O34" s="16"/>
      <c r="P34" s="16"/>
      <c r="Q34" s="1"/>
      <c r="R34" s="1"/>
      <c r="S34" s="1"/>
      <c r="T34" s="1"/>
      <c r="U34" s="1"/>
      <c r="V34" s="1"/>
      <c r="W34" s="1"/>
      <c r="X34" s="1"/>
    </row>
    <row r="35" spans="1:24" ht="21.75" customHeight="1">
      <c r="A35" s="1"/>
      <c r="B35" s="2"/>
      <c r="C35" s="2"/>
      <c r="D35" s="2"/>
      <c r="E35" s="3"/>
      <c r="F35" s="3"/>
      <c r="G35" s="15"/>
      <c r="H35" s="16"/>
      <c r="I35" s="15"/>
      <c r="J35" s="16"/>
      <c r="K35" s="1"/>
      <c r="L35" s="1"/>
      <c r="M35" s="1"/>
      <c r="N35" s="1"/>
      <c r="O35" s="1"/>
      <c r="P35" s="16"/>
      <c r="Q35" s="1"/>
      <c r="R35" s="1"/>
      <c r="S35" s="1"/>
      <c r="T35" s="1"/>
      <c r="U35" s="1"/>
      <c r="V35" s="1"/>
      <c r="W35" s="1"/>
      <c r="X35" s="1"/>
    </row>
    <row r="36" spans="1:24" ht="21.75" customHeight="1">
      <c r="A36" s="1"/>
      <c r="B36" s="2"/>
      <c r="C36" s="2"/>
      <c r="D36" s="2"/>
      <c r="E36" s="3"/>
      <c r="F36" s="3"/>
      <c r="G36" s="15"/>
      <c r="H36" s="16"/>
      <c r="I36" s="15"/>
      <c r="J36" s="1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21.75" customHeight="1">
      <c r="A37" s="1"/>
      <c r="B37" s="2"/>
      <c r="C37" s="2"/>
      <c r="D37" s="2"/>
      <c r="E37" s="3"/>
      <c r="F37" s="3"/>
      <c r="G37" s="15"/>
      <c r="H37" s="16"/>
      <c r="I37" s="15"/>
      <c r="J37" s="16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</sheetData>
  <mergeCells count="27">
    <mergeCell ref="E22:J23"/>
    <mergeCell ref="C24:C25"/>
    <mergeCell ref="C26:C27"/>
    <mergeCell ref="B1:J2"/>
    <mergeCell ref="K3:N3"/>
    <mergeCell ref="K6:L7"/>
    <mergeCell ref="M6:Q7"/>
    <mergeCell ref="K8:L13"/>
    <mergeCell ref="M8:M13"/>
    <mergeCell ref="N8:N9"/>
    <mergeCell ref="Q8:Q13"/>
    <mergeCell ref="N10:N11"/>
    <mergeCell ref="N12:N13"/>
    <mergeCell ref="P8:P13"/>
    <mergeCell ref="E6:E13"/>
    <mergeCell ref="F6:F13"/>
    <mergeCell ref="C14:C15"/>
    <mergeCell ref="C16:C17"/>
    <mergeCell ref="C18:C19"/>
    <mergeCell ref="C20:C21"/>
    <mergeCell ref="C22:C23"/>
    <mergeCell ref="G6:G13"/>
    <mergeCell ref="H6:I7"/>
    <mergeCell ref="J6:J7"/>
    <mergeCell ref="H8:I13"/>
    <mergeCell ref="J8:J10"/>
    <mergeCell ref="J11:J13"/>
  </mergeCells>
  <hyperlinks>
    <hyperlink ref="T6:T11" r:id="rId1" display="NEW YORK" xr:uid="{5431A115-0FA9-4FA3-9CB2-28ECFE3322DB}"/>
    <hyperlink ref="U6:U7" r:id="rId2" display="BOSTON" xr:uid="{8B84F1F4-2A2A-4D7A-84F6-E49706FA0593}"/>
    <hyperlink ref="U8:U9" r:id="rId3" display="https://www.tcl-web2.jp/TCLWEB/beatlap?DISPLAY_ID=TNBS0010D&amp;ROUTE=USA&amp;ORG=NAG_CFS&amp;DST=USPHL" xr:uid="{39B94A4B-BC87-4E70-ACC9-33B32261DF4E}"/>
    <hyperlink ref="U10:U11" r:id="rId4" display="BALTIMORE" xr:uid="{D1582FA7-268E-4840-95A9-5E4888AE2522}"/>
    <hyperlink ref="V6" r:id="rId5" display="CHARLOTTE" xr:uid="{D263F8D2-8C48-4BE0-BE88-86F9A7AF9557}"/>
    <hyperlink ref="V7" r:id="rId6" display="CHARLESTON" xr:uid="{EBDC3605-6045-4787-99CE-06BC1AC09823}"/>
    <hyperlink ref="V8" r:id="rId7" display="PITTSBURGH" xr:uid="{48B5B1A5-5871-4F85-B546-D79451121C4C}"/>
    <hyperlink ref="V9" r:id="rId8" display="RICHMOND" xr:uid="{89FC6DA8-676B-4516-A1E7-34649E94AD65}"/>
    <hyperlink ref="V10" r:id="rId9" display="NORFOLK" xr:uid="{8A176301-8D83-4B29-94CE-43B018718EC8}"/>
    <hyperlink ref="W6:W11" r:id="rId10" display="RALEIGH" xr:uid="{D4EA871B-A407-44CE-B9D2-08D2B90A7D1F}"/>
    <hyperlink ref="X6:X11" r:id="rId11" display="SAVANNAH" xr:uid="{9D41C2F1-430F-4D78-AF78-7D97F8C8CF75}"/>
    <hyperlink ref="M8:M13" r:id="rId12" display="NEW YORK" xr:uid="{B8EF3B87-AB0E-4BEF-B881-19987D9BC78B}"/>
    <hyperlink ref="N8:N9" r:id="rId13" display="BOSTON" xr:uid="{54E6FFC6-C66D-494C-A53D-5DAB30BAAC1D}"/>
    <hyperlink ref="N10:N11" r:id="rId14" display="https://www.tcl-web2.jp/TCLWEB/beatlap?DISPLAY_ID=TNBS0010D&amp;ROUTE=USA&amp;ORG=NAG_CFS&amp;DST=USPHL" xr:uid="{A5ACA62B-9665-4F4B-B48B-D346BA26EB4B}"/>
    <hyperlink ref="N12:N13" r:id="rId15" display="BALTIMORE" xr:uid="{0E0494A0-1EAF-435B-8D4F-49D78F2DE649}"/>
    <hyperlink ref="O8" r:id="rId16" xr:uid="{F9F0C604-4786-4A9D-8764-FBBA06589284}"/>
    <hyperlink ref="O9" r:id="rId17" xr:uid="{A3559E9E-80E0-471C-90AF-DFAAD8A6B066}"/>
    <hyperlink ref="O10" r:id="rId18" xr:uid="{F8BFEB34-2815-4904-A236-4BCE71F6993D}"/>
    <hyperlink ref="O11" r:id="rId19" xr:uid="{E242E48F-AA8E-4FA1-91C7-53D1D65D6C37}"/>
    <hyperlink ref="O12" r:id="rId20" xr:uid="{F64E41B5-3097-4334-B1CC-66CB5588AE4C}"/>
    <hyperlink ref="P8:P13" r:id="rId21" display="RALEIGH" xr:uid="{73FA2827-EFE3-41EC-841A-76F7A45D680C}"/>
    <hyperlink ref="Q8:Q13" r:id="rId22" display="SAVANNAH" xr:uid="{D67BAD86-4B1F-42AD-B46C-55140F39D577}"/>
  </hyperlinks>
  <printOptions horizontalCentered="1" verticalCentered="1"/>
  <pageMargins left="0" right="0" top="0" bottom="0" header="0" footer="0"/>
  <pageSetup paperSize="9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NGO, Yokkaich-NYK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2025-01-07T21:29:09Z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