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EE988824-65C1-4E85-88E8-332419FC6448}" xr6:coauthVersionLast="47" xr6:coauthVersionMax="47" xr10:uidLastSave="{00000000-0000-0000-0000-000000000000}"/>
  <bookViews>
    <workbookView xWindow="28890" yWindow="975" windowWidth="28770" windowHeight="15405" xr2:uid="{E7137A61-1AAA-4ECE-A09C-D22FA6291ED3}"/>
  </bookViews>
  <sheets>
    <sheet name="MOJ,HKT,OSA,UKB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O32" i="1" s="1"/>
  <c r="P32" i="1" s="1"/>
  <c r="Q32" i="1" s="1"/>
  <c r="R32" i="1" s="1"/>
  <c r="K31" i="1"/>
  <c r="J31" i="1"/>
  <c r="I31" i="1"/>
  <c r="O30" i="1"/>
  <c r="P30" i="1" s="1"/>
  <c r="Q30" i="1" s="1"/>
  <c r="R30" i="1" s="1"/>
  <c r="N30" i="1"/>
  <c r="K29" i="1"/>
  <c r="J29" i="1"/>
  <c r="I29" i="1"/>
  <c r="O28" i="1"/>
  <c r="P28" i="1" s="1"/>
  <c r="Q28" i="1" s="1"/>
  <c r="R28" i="1" s="1"/>
  <c r="N28" i="1"/>
  <c r="K27" i="1"/>
  <c r="J27" i="1"/>
  <c r="I27" i="1"/>
  <c r="O26" i="1"/>
  <c r="P26" i="1" s="1"/>
  <c r="Q26" i="1" s="1"/>
  <c r="R26" i="1" s="1"/>
  <c r="N26" i="1"/>
  <c r="M24" i="1"/>
  <c r="N24" i="1" s="1"/>
  <c r="O24" i="1" s="1"/>
  <c r="P24" i="1" s="1"/>
  <c r="Q24" i="1" s="1"/>
  <c r="R24" i="1" s="1"/>
  <c r="K23" i="1"/>
  <c r="H23" i="1"/>
  <c r="J23" i="1" s="1"/>
  <c r="N22" i="1"/>
  <c r="O22" i="1" s="1"/>
  <c r="P22" i="1" s="1"/>
  <c r="Q22" i="1" s="1"/>
  <c r="R22" i="1" s="1"/>
  <c r="M22" i="1"/>
  <c r="K21" i="1"/>
  <c r="J21" i="1"/>
  <c r="I21" i="1"/>
  <c r="H21" i="1"/>
  <c r="M20" i="1"/>
  <c r="N20" i="1" s="1"/>
  <c r="O20" i="1" s="1"/>
  <c r="P20" i="1" s="1"/>
  <c r="Q20" i="1" s="1"/>
  <c r="R20" i="1" s="1"/>
  <c r="H19" i="1"/>
  <c r="M16" i="1"/>
  <c r="N16" i="1" s="1"/>
  <c r="O16" i="1" s="1"/>
  <c r="P16" i="1" s="1"/>
  <c r="Q16" i="1" s="1"/>
  <c r="R16" i="1" s="1"/>
  <c r="K15" i="1"/>
  <c r="J15" i="1"/>
  <c r="H15" i="1"/>
  <c r="I15" i="1" s="1"/>
  <c r="I23" i="1" l="1"/>
</calcChain>
</file>

<file path=xl/sharedStrings.xml><?xml version="1.0" encoding="utf-8"?>
<sst xmlns="http://schemas.openxmlformats.org/spreadsheetml/2006/main" count="97" uniqueCount="63">
  <si>
    <t>Note: Destination CFS fees are billed by CFS directly to the consignee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</si>
  <si>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</si>
  <si>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</si>
  <si>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</si>
  <si>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</si>
  <si>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</si>
  <si>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</si>
  <si>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</si>
  <si>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</si>
  <si>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Moji, Hakata, Osaka, Kobe, 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</si>
  <si>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</si>
  <si>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</si>
  <si>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</si>
  <si>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</si>
  <si>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</si>
  <si>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</si>
  <si>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</si>
  <si>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</si>
  <si>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</si>
  <si>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HAKATA/MOJI</t>
    <phoneticPr fontId="4"/>
  </si>
  <si>
    <t>OSAKA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</si>
  <si>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</si>
  <si>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</si>
  <si>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</si>
  <si>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</si>
  <si>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</si>
  <si>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</si>
  <si>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</si>
  <si>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</si>
  <si>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CALIDRIS</t>
    <phoneticPr fontId="4"/>
  </si>
  <si>
    <t>SEABREEZE</t>
    <phoneticPr fontId="4"/>
  </si>
  <si>
    <t>ACX DIAMOND</t>
    <phoneticPr fontId="4"/>
  </si>
  <si>
    <t>055E</t>
    <phoneticPr fontId="4"/>
  </si>
  <si>
    <t>003E</t>
    <phoneticPr fontId="4"/>
  </si>
  <si>
    <t>0136S</t>
    <phoneticPr fontId="4"/>
  </si>
  <si>
    <t>HMM HOPE</t>
    <phoneticPr fontId="4"/>
  </si>
  <si>
    <t>NO SERVICE</t>
    <phoneticPr fontId="4"/>
  </si>
  <si>
    <t>0335S</t>
    <phoneticPr fontId="4"/>
  </si>
  <si>
    <t>＊10/09</t>
    <phoneticPr fontId="4"/>
  </si>
  <si>
    <t>＊10/11</t>
    <phoneticPr fontId="4"/>
  </si>
  <si>
    <t>0137S</t>
    <phoneticPr fontId="4"/>
  </si>
  <si>
    <t>HMM AMETHYST</t>
    <phoneticPr fontId="4"/>
  </si>
  <si>
    <t>2129S</t>
    <phoneticPr fontId="4"/>
  </si>
  <si>
    <t>AL QIBLA EXPRESS</t>
    <phoneticPr fontId="4"/>
  </si>
  <si>
    <t>033E</t>
    <phoneticPr fontId="4"/>
  </si>
  <si>
    <t>DORTMUND EXPRESS</t>
    <phoneticPr fontId="4"/>
  </si>
  <si>
    <t>054E</t>
    <phoneticPr fontId="4"/>
  </si>
  <si>
    <t>0336S</t>
    <phoneticPr fontId="4"/>
  </si>
  <si>
    <t>＊10/30</t>
    <phoneticPr fontId="4"/>
  </si>
  <si>
    <t>＊11/01</t>
    <phoneticPr fontId="4"/>
  </si>
  <si>
    <t>YM WARRANTY</t>
    <phoneticPr fontId="4"/>
  </si>
  <si>
    <t>023E</t>
    <phoneticPr fontId="4"/>
  </si>
  <si>
    <t>WAN HAI 331</t>
    <phoneticPr fontId="4"/>
  </si>
  <si>
    <t>002S</t>
    <phoneticPr fontId="4"/>
  </si>
  <si>
    <t>HONG KONG EXPRESS</t>
    <phoneticPr fontId="4"/>
  </si>
  <si>
    <t>047E</t>
    <phoneticPr fontId="4"/>
  </si>
  <si>
    <t>2130S</t>
    <phoneticPr fontId="4"/>
  </si>
  <si>
    <t>HMM DREAM</t>
    <phoneticPr fontId="4"/>
  </si>
  <si>
    <t>056E</t>
    <phoneticPr fontId="4"/>
  </si>
  <si>
    <t>0337S</t>
    <phoneticPr fontId="4"/>
  </si>
  <si>
    <t>PARIS EXPRESS</t>
    <phoneticPr fontId="4"/>
  </si>
  <si>
    <t>031E</t>
    <phoneticPr fontId="4"/>
  </si>
  <si>
    <t>(next update : 11/05)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</si>
</sst>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5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15" fillId="0" borderId="0"/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/>
  </cellStyleXfs>
  <cellXfs count="1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6" fontId="10" fillId="0" borderId="0" xfId="0" applyNumberFormat="1" applyFont="1"/>
    <xf numFmtId="0" fontId="2" fillId="0" borderId="0" xfId="0" applyFont="1" applyAlignment="1">
      <alignment horizontal="right"/>
    </xf>
    <xf numFmtId="0" fontId="19" fillId="0" borderId="12" xfId="2" applyFont="1" applyBorder="1" applyAlignment="1" applyProtection="1">
      <alignment horizontal="center" vertical="center"/>
      <protection locked="0"/>
    </xf>
    <xf numFmtId="0" fontId="19" fillId="0" borderId="8" xfId="2" applyFont="1" applyBorder="1" applyAlignment="1" applyProtection="1">
      <alignment horizontal="center" vertical="center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49" fontId="21" fillId="3" borderId="4" xfId="2" applyNumberFormat="1" applyFont="1" applyFill="1" applyBorder="1" applyAlignment="1">
      <alignment horizontal="center" vertical="center"/>
    </xf>
    <xf numFmtId="49" fontId="21" fillId="3" borderId="5" xfId="2" applyNumberFormat="1" applyFont="1" applyFill="1" applyBorder="1" applyAlignment="1">
      <alignment horizontal="center"/>
    </xf>
    <xf numFmtId="49" fontId="21" fillId="3" borderId="6" xfId="2" applyNumberFormat="1" applyFont="1" applyFill="1" applyBorder="1" applyAlignment="1">
      <alignment horizontal="center"/>
    </xf>
    <xf numFmtId="0" fontId="21" fillId="4" borderId="3" xfId="2" applyFont="1" applyFill="1" applyBorder="1" applyAlignment="1" applyProtection="1">
      <alignment horizontal="center" vertical="center" wrapText="1"/>
      <protection locked="0"/>
    </xf>
    <xf numFmtId="49" fontId="22" fillId="3" borderId="23" xfId="2" applyNumberFormat="1" applyFont="1" applyFill="1" applyBorder="1" applyAlignment="1">
      <alignment horizontal="center" vertical="center"/>
    </xf>
    <xf numFmtId="49" fontId="22" fillId="3" borderId="0" xfId="2" applyNumberFormat="1" applyFont="1" applyFill="1" applyAlignment="1">
      <alignment horizontal="center"/>
    </xf>
    <xf numFmtId="49" fontId="22" fillId="3" borderId="25" xfId="2" applyNumberFormat="1" applyFont="1" applyFill="1" applyBorder="1" applyAlignment="1">
      <alignment horizontal="center"/>
    </xf>
    <xf numFmtId="0" fontId="20" fillId="0" borderId="38" xfId="2" applyFont="1" applyBorder="1" applyAlignment="1" applyProtection="1">
      <alignment horizontal="left" vertical="center"/>
      <protection locked="0"/>
    </xf>
    <xf numFmtId="0" fontId="19" fillId="0" borderId="12" xfId="2" quotePrefix="1" applyFont="1" applyBorder="1" applyAlignment="1" applyProtection="1">
      <alignment horizontal="center" vertical="center"/>
      <protection locked="0"/>
    </xf>
    <xf numFmtId="49" fontId="19" fillId="0" borderId="13" xfId="2" applyNumberFormat="1" applyFont="1" applyBorder="1" applyAlignment="1" applyProtection="1">
      <alignment horizontal="center" vertical="center"/>
      <protection locked="0"/>
    </xf>
    <xf numFmtId="165" fontId="19" fillId="0" borderId="30" xfId="2" applyNumberFormat="1" applyFont="1" applyBorder="1" applyAlignment="1" applyProtection="1">
      <alignment horizontal="right" vertical="center"/>
      <protection locked="0"/>
    </xf>
    <xf numFmtId="167" fontId="19" fillId="0" borderId="29" xfId="2" applyNumberFormat="1" applyFont="1" applyBorder="1" applyAlignment="1" applyProtection="1">
      <alignment horizontal="left" vertical="center"/>
      <protection locked="0"/>
    </xf>
    <xf numFmtId="165" fontId="20" fillId="0" borderId="12" xfId="2" applyNumberFormat="1" applyFont="1" applyBorder="1" applyAlignment="1" applyProtection="1">
      <alignment horizontal="center" vertical="center"/>
      <protection locked="0"/>
    </xf>
    <xf numFmtId="165" fontId="20" fillId="0" borderId="13" xfId="2" applyNumberFormat="1" applyFont="1" applyBorder="1" applyAlignment="1" applyProtection="1">
      <alignment horizontal="center" vertical="center"/>
      <protection locked="0"/>
    </xf>
    <xf numFmtId="165" fontId="19" fillId="0" borderId="14" xfId="2" applyNumberFormat="1" applyFont="1" applyBorder="1" applyAlignment="1" applyProtection="1">
      <alignment horizontal="center" vertical="center"/>
      <protection locked="0"/>
    </xf>
    <xf numFmtId="49" fontId="19" fillId="0" borderId="33" xfId="2" applyNumberFormat="1" applyFont="1" applyBorder="1" applyAlignment="1" applyProtection="1">
      <alignment horizontal="center" vertical="center"/>
      <protection locked="0"/>
    </xf>
    <xf numFmtId="165" fontId="19" fillId="0" borderId="34" xfId="2" applyNumberFormat="1" applyFont="1" applyBorder="1" applyAlignment="1" applyProtection="1">
      <alignment horizontal="right" vertical="center"/>
      <protection locked="0"/>
    </xf>
    <xf numFmtId="167" fontId="19" fillId="0" borderId="35" xfId="2" applyNumberFormat="1" applyFont="1" applyBorder="1" applyAlignment="1" applyProtection="1">
      <alignment horizontal="left" vertical="center"/>
      <protection locked="0"/>
    </xf>
    <xf numFmtId="165" fontId="20" fillId="0" borderId="27" xfId="2" applyNumberFormat="1" applyFont="1" applyBorder="1" applyAlignment="1" applyProtection="1">
      <alignment horizontal="center" vertical="center"/>
      <protection locked="0"/>
    </xf>
    <xf numFmtId="165" fontId="19" fillId="0" borderId="28" xfId="2" applyNumberFormat="1" applyFont="1" applyBorder="1" applyAlignment="1" applyProtection="1">
      <alignment horizontal="right" vertical="center"/>
      <protection locked="0"/>
    </xf>
    <xf numFmtId="165" fontId="20" fillId="0" borderId="32" xfId="2" applyNumberFormat="1" applyFont="1" applyBorder="1" applyAlignment="1" applyProtection="1">
      <alignment horizontal="center" vertical="center"/>
      <protection locked="0"/>
    </xf>
    <xf numFmtId="165" fontId="20" fillId="0" borderId="36" xfId="2" applyNumberFormat="1" applyFont="1" applyBorder="1" applyAlignment="1" applyProtection="1">
      <alignment horizontal="center" vertical="center"/>
      <protection locked="0"/>
    </xf>
    <xf numFmtId="165" fontId="20" fillId="0" borderId="33" xfId="2" applyNumberFormat="1" applyFont="1" applyBorder="1" applyAlignment="1" applyProtection="1">
      <alignment horizontal="center" vertical="center"/>
      <protection locked="0"/>
    </xf>
    <xf numFmtId="165" fontId="19" fillId="0" borderId="39" xfId="2" applyNumberFormat="1" applyFont="1" applyBorder="1" applyAlignment="1" applyProtection="1">
      <alignment horizontal="right" vertical="center"/>
      <protection locked="0"/>
    </xf>
    <xf numFmtId="165" fontId="19" fillId="0" borderId="37" xfId="2" applyNumberFormat="1" applyFont="1" applyBorder="1" applyAlignment="1" applyProtection="1">
      <alignment horizontal="center" vertical="center"/>
      <protection locked="0"/>
    </xf>
    <xf numFmtId="0" fontId="20" fillId="0" borderId="32" xfId="2" applyFont="1" applyBorder="1" applyAlignment="1" applyProtection="1">
      <alignment horizontal="left" vertical="center"/>
      <protection locked="0"/>
    </xf>
    <xf numFmtId="0" fontId="20" fillId="0" borderId="31" xfId="2" quotePrefix="1" applyFont="1" applyBorder="1" applyAlignment="1" applyProtection="1">
      <alignment horizontal="center" vertical="center"/>
      <protection locked="0"/>
    </xf>
    <xf numFmtId="167" fontId="19" fillId="0" borderId="35" xfId="2" quotePrefix="1" applyNumberFormat="1" applyFont="1" applyBorder="1" applyAlignment="1" applyProtection="1">
      <alignment horizontal="left" vertical="center"/>
      <protection locked="0"/>
    </xf>
    <xf numFmtId="0" fontId="19" fillId="0" borderId="31" xfId="2" applyFont="1" applyBorder="1" applyAlignment="1" applyProtection="1">
      <alignment horizontal="center" vertical="center"/>
      <protection locked="0"/>
    </xf>
    <xf numFmtId="165" fontId="24" fillId="0" borderId="27" xfId="2" applyNumberFormat="1" applyFont="1" applyBorder="1" applyAlignment="1" applyProtection="1">
      <alignment horizontal="center" vertical="center"/>
      <protection locked="0"/>
    </xf>
    <xf numFmtId="165" fontId="24" fillId="0" borderId="12" xfId="2" applyNumberFormat="1" applyFont="1" applyBorder="1" applyAlignment="1" applyProtection="1">
      <alignment horizontal="center" vertical="center"/>
      <protection locked="0"/>
    </xf>
    <xf numFmtId="165" fontId="24" fillId="0" borderId="13" xfId="2" applyNumberFormat="1" applyFont="1" applyBorder="1" applyAlignment="1" applyProtection="1">
      <alignment horizontal="center" vertical="center"/>
      <protection locked="0"/>
    </xf>
    <xf numFmtId="0" fontId="20" fillId="7" borderId="32" xfId="2" applyFont="1" applyFill="1" applyBorder="1" applyAlignment="1" applyProtection="1">
      <alignment horizontal="left" vertical="center"/>
      <protection locked="0"/>
    </xf>
    <xf numFmtId="0" fontId="20" fillId="7" borderId="31" xfId="2" quotePrefix="1" applyFont="1" applyFill="1" applyBorder="1" applyAlignment="1" applyProtection="1">
      <alignment horizontal="center" vertical="center"/>
      <protection locked="0"/>
    </xf>
    <xf numFmtId="0" fontId="20" fillId="0" borderId="48" xfId="2" applyFont="1" applyBorder="1" applyAlignment="1" applyProtection="1">
      <alignment horizontal="left" vertical="center"/>
      <protection locked="0"/>
    </xf>
    <xf numFmtId="0" fontId="20" fillId="0" borderId="8" xfId="2" quotePrefix="1" applyFont="1" applyBorder="1" applyAlignment="1" applyProtection="1">
      <alignment horizontal="center" vertical="center"/>
      <protection locked="0"/>
    </xf>
    <xf numFmtId="49" fontId="19" fillId="0" borderId="49" xfId="2" applyNumberFormat="1" applyFont="1" applyBorder="1" applyAlignment="1" applyProtection="1">
      <alignment horizontal="center" vertical="center"/>
      <protection locked="0"/>
    </xf>
    <xf numFmtId="165" fontId="19" fillId="0" borderId="50" xfId="2" applyNumberFormat="1" applyFont="1" applyBorder="1" applyAlignment="1" applyProtection="1">
      <alignment horizontal="right" vertical="center"/>
      <protection locked="0"/>
    </xf>
    <xf numFmtId="167" fontId="19" fillId="0" borderId="51" xfId="2" applyNumberFormat="1" applyFont="1" applyBorder="1" applyAlignment="1" applyProtection="1">
      <alignment horizontal="left" vertical="center"/>
      <protection locked="0"/>
    </xf>
    <xf numFmtId="165" fontId="20" fillId="0" borderId="48" xfId="2" applyNumberFormat="1" applyFont="1" applyBorder="1" applyAlignment="1" applyProtection="1">
      <alignment horizontal="center" vertical="center"/>
      <protection locked="0"/>
    </xf>
    <xf numFmtId="165" fontId="20" fillId="0" borderId="52" xfId="2" applyNumberFormat="1" applyFont="1" applyBorder="1" applyAlignment="1" applyProtection="1">
      <alignment horizontal="center" vertical="center"/>
      <protection locked="0"/>
    </xf>
    <xf numFmtId="165" fontId="20" fillId="0" borderId="49" xfId="2" applyNumberFormat="1" applyFont="1" applyBorder="1" applyAlignment="1" applyProtection="1">
      <alignment horizontal="center" vertical="center"/>
      <protection locked="0"/>
    </xf>
    <xf numFmtId="165" fontId="19" fillId="0" borderId="53" xfId="2" applyNumberFormat="1" applyFont="1" applyBorder="1" applyAlignment="1" applyProtection="1">
      <alignment horizontal="right" vertical="center"/>
      <protection locked="0"/>
    </xf>
    <xf numFmtId="167" fontId="19" fillId="0" borderId="51" xfId="2" quotePrefix="1" applyNumberFormat="1" applyFont="1" applyBorder="1" applyAlignment="1" applyProtection="1">
      <alignment horizontal="left" vertical="center"/>
      <protection locked="0"/>
    </xf>
    <xf numFmtId="165" fontId="19" fillId="0" borderId="54" xfId="2" applyNumberFormat="1" applyFont="1" applyBorder="1" applyAlignment="1" applyProtection="1">
      <alignment horizontal="center" vertical="center"/>
      <protection locked="0"/>
    </xf>
    <xf numFmtId="0" fontId="20" fillId="8" borderId="18" xfId="2" applyFont="1" applyFill="1" applyBorder="1" applyProtection="1">
      <alignment vertical="center"/>
      <protection locked="0"/>
    </xf>
    <xf numFmtId="0" fontId="20" fillId="8" borderId="19" xfId="2" applyFont="1" applyFill="1" applyBorder="1" applyProtection="1">
      <alignment vertical="center"/>
      <protection locked="0"/>
    </xf>
    <xf numFmtId="0" fontId="20" fillId="8" borderId="20" xfId="2" applyFont="1" applyFill="1" applyBorder="1" applyProtection="1">
      <alignment vertical="center"/>
      <protection locked="0"/>
    </xf>
    <xf numFmtId="0" fontId="20" fillId="8" borderId="21" xfId="2" applyFont="1" applyFill="1" applyBorder="1" applyProtection="1">
      <alignment vertical="center"/>
      <protection locked="0"/>
    </xf>
    <xf numFmtId="0" fontId="19" fillId="0" borderId="40" xfId="2" applyFont="1" applyBorder="1" applyAlignment="1" applyProtection="1">
      <alignment horizontal="center" vertical="center"/>
      <protection locked="0"/>
    </xf>
    <xf numFmtId="49" fontId="19" fillId="0" borderId="42" xfId="2" applyNumberFormat="1" applyFont="1" applyBorder="1" applyAlignment="1" applyProtection="1">
      <alignment horizontal="center" vertical="center"/>
      <protection locked="0"/>
    </xf>
    <xf numFmtId="165" fontId="19" fillId="0" borderId="43" xfId="2" applyNumberFormat="1" applyFont="1" applyBorder="1" applyAlignment="1" applyProtection="1">
      <alignment horizontal="right" vertical="center"/>
      <protection locked="0"/>
    </xf>
    <xf numFmtId="167" fontId="19" fillId="0" borderId="44" xfId="2" applyNumberFormat="1" applyFont="1" applyBorder="1" applyAlignment="1" applyProtection="1">
      <alignment horizontal="left" vertical="center"/>
      <protection locked="0"/>
    </xf>
    <xf numFmtId="165" fontId="20" fillId="0" borderId="41" xfId="2" applyNumberFormat="1" applyFont="1" applyBorder="1" applyAlignment="1" applyProtection="1">
      <alignment horizontal="center" vertical="center"/>
      <protection locked="0"/>
    </xf>
    <xf numFmtId="165" fontId="20" fillId="0" borderId="45" xfId="2" applyNumberFormat="1" applyFont="1" applyBorder="1" applyAlignment="1" applyProtection="1">
      <alignment horizontal="center" vertical="center"/>
      <protection locked="0"/>
    </xf>
    <xf numFmtId="165" fontId="20" fillId="0" borderId="42" xfId="2" applyNumberFormat="1" applyFont="1" applyBorder="1" applyAlignment="1" applyProtection="1">
      <alignment horizontal="center" vertical="center"/>
      <protection locked="0"/>
    </xf>
    <xf numFmtId="165" fontId="19" fillId="0" borderId="46" xfId="2" applyNumberFormat="1" applyFont="1" applyBorder="1" applyAlignment="1" applyProtection="1">
      <alignment horizontal="right" vertical="center"/>
      <protection locked="0"/>
    </xf>
    <xf numFmtId="167" fontId="19" fillId="0" borderId="44" xfId="2" quotePrefix="1" applyNumberFormat="1" applyFont="1" applyBorder="1" applyAlignment="1" applyProtection="1">
      <alignment horizontal="left" vertical="center"/>
      <protection locked="0"/>
    </xf>
    <xf numFmtId="165" fontId="19" fillId="0" borderId="47" xfId="2" applyNumberFormat="1" applyFont="1" applyBorder="1" applyAlignment="1" applyProtection="1">
      <alignment horizontal="center" vertical="center"/>
      <protection locked="0"/>
    </xf>
    <xf numFmtId="0" fontId="20" fillId="8" borderId="55" xfId="2" applyFont="1" applyFill="1" applyBorder="1" applyAlignment="1" applyProtection="1">
      <alignment horizontal="center" vertical="center"/>
      <protection locked="0"/>
    </xf>
    <xf numFmtId="0" fontId="20" fillId="8" borderId="18" xfId="2" applyFont="1" applyFill="1" applyBorder="1" applyAlignment="1" applyProtection="1">
      <alignment horizontal="center" vertical="center"/>
      <protection locked="0"/>
    </xf>
    <xf numFmtId="0" fontId="20" fillId="8" borderId="56" xfId="2" applyFont="1" applyFill="1" applyBorder="1" applyAlignment="1" applyProtection="1">
      <alignment horizontal="center" vertical="center"/>
      <protection locked="0"/>
    </xf>
    <xf numFmtId="0" fontId="20" fillId="8" borderId="20" xfId="2" applyFont="1" applyFill="1" applyBorder="1" applyAlignment="1" applyProtection="1">
      <alignment horizontal="center" vertical="center"/>
      <protection locked="0"/>
    </xf>
    <xf numFmtId="0" fontId="19" fillId="0" borderId="7" xfId="2" applyFont="1" applyBorder="1" applyAlignment="1" applyProtection="1">
      <alignment horizontal="center" vertical="center"/>
      <protection locked="0"/>
    </xf>
    <xf numFmtId="0" fontId="19" fillId="0" borderId="15" xfId="2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0" fontId="19" fillId="0" borderId="1" xfId="2" applyFont="1" applyBorder="1" applyAlignment="1" applyProtection="1">
      <alignment horizontal="center"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21" fillId="2" borderId="18" xfId="2" applyFont="1" applyFill="1" applyBorder="1" applyAlignment="1" applyProtection="1">
      <alignment horizontal="center" vertical="center" wrapText="1"/>
      <protection locked="0"/>
    </xf>
    <xf numFmtId="0" fontId="21" fillId="2" borderId="0" xfId="2" applyFont="1" applyFill="1" applyAlignment="1" applyProtection="1">
      <alignment horizontal="center" vertical="center" wrapText="1"/>
      <protection locked="0"/>
    </xf>
    <xf numFmtId="0" fontId="21" fillId="2" borderId="20" xfId="2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/>
      <protection locked="0"/>
    </xf>
    <xf numFmtId="0" fontId="21" fillId="2" borderId="18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2" borderId="25" xfId="2" applyFont="1" applyFill="1" applyBorder="1" applyAlignment="1" applyProtection="1">
      <alignment horizontal="center" vertical="center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 wrapText="1"/>
      <protection locked="0"/>
    </xf>
    <xf numFmtId="0" fontId="21" fillId="2" borderId="5" xfId="2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1" fillId="6" borderId="16" xfId="2" applyFont="1" applyFill="1" applyBorder="1" applyAlignment="1" applyProtection="1">
      <alignment horizontal="center" vertical="center" wrapText="1"/>
      <protection locked="0"/>
    </xf>
    <xf numFmtId="0" fontId="21" fillId="6" borderId="19" xfId="2" applyFont="1" applyFill="1" applyBorder="1" applyAlignment="1" applyProtection="1">
      <alignment horizontal="center" vertical="center" wrapText="1"/>
      <protection locked="0"/>
    </xf>
    <xf numFmtId="0" fontId="21" fillId="6" borderId="10" xfId="2" applyFont="1" applyFill="1" applyBorder="1" applyAlignment="1" applyProtection="1">
      <alignment horizontal="center" vertical="center" wrapText="1"/>
      <protection locked="0"/>
    </xf>
    <xf numFmtId="0" fontId="21" fillId="6" borderId="22" xfId="2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21" fillId="6" borderId="26" xfId="2" applyFont="1" applyFill="1" applyBorder="1" applyAlignment="1" applyProtection="1">
      <alignment horizontal="center" vertical="center" wrapText="1"/>
      <protection locked="0"/>
    </xf>
    <xf numFmtId="0" fontId="21" fillId="3" borderId="19" xfId="10" applyFont="1" applyFill="1" applyBorder="1" applyAlignment="1" applyProtection="1">
      <alignment horizontal="center" vertical="center" wrapText="1"/>
      <protection locked="0"/>
    </xf>
    <xf numFmtId="0" fontId="21" fillId="3" borderId="22" xfId="10" applyFont="1" applyFill="1" applyBorder="1" applyAlignment="1" applyProtection="1">
      <alignment horizontal="center" vertical="center" wrapText="1"/>
      <protection locked="0"/>
    </xf>
    <xf numFmtId="0" fontId="21" fillId="3" borderId="26" xfId="10" applyFont="1" applyFill="1" applyBorder="1" applyAlignment="1" applyProtection="1">
      <alignment horizontal="center" vertical="center" wrapText="1"/>
      <protection locked="0"/>
    </xf>
    <xf numFmtId="0" fontId="19" fillId="0" borderId="12" xfId="2" applyFont="1" applyBorder="1" applyAlignment="1" applyProtection="1">
      <alignment horizontal="center" vertical="center"/>
      <protection locked="0"/>
    </xf>
    <xf numFmtId="0" fontId="19" fillId="0" borderId="8" xfId="2" applyFont="1" applyBorder="1" applyAlignment="1" applyProtection="1">
      <alignment horizontal="center" vertical="center"/>
      <protection locked="0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49" fontId="21" fillId="3" borderId="4" xfId="2" applyNumberFormat="1" applyFont="1" applyFill="1" applyBorder="1" applyAlignment="1">
      <alignment horizontal="center" vertical="center" wrapText="1"/>
    </xf>
    <xf numFmtId="49" fontId="21" fillId="3" borderId="5" xfId="2" applyNumberFormat="1" applyFont="1" applyFill="1" applyBorder="1" applyAlignment="1">
      <alignment horizontal="center" vertical="center" wrapText="1"/>
    </xf>
    <xf numFmtId="49" fontId="21" fillId="3" borderId="6" xfId="2" applyNumberFormat="1" applyFont="1" applyFill="1" applyBorder="1" applyAlignment="1">
      <alignment horizontal="center" vertical="center" wrapText="1"/>
    </xf>
    <xf numFmtId="49" fontId="21" fillId="3" borderId="23" xfId="2" applyNumberFormat="1" applyFont="1" applyFill="1" applyBorder="1" applyAlignment="1">
      <alignment horizontal="center" vertical="center" wrapText="1"/>
    </xf>
    <xf numFmtId="49" fontId="21" fillId="3" borderId="0" xfId="2" applyNumberFormat="1" applyFont="1" applyFill="1" applyAlignment="1">
      <alignment horizontal="center" vertical="center" wrapText="1"/>
    </xf>
    <xf numFmtId="49" fontId="21" fillId="3" borderId="25" xfId="2" applyNumberFormat="1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/>
    </xf>
    <xf numFmtId="0" fontId="21" fillId="3" borderId="24" xfId="2" applyFont="1" applyFill="1" applyBorder="1" applyAlignment="1">
      <alignment horizontal="center" vertical="center"/>
    </xf>
    <xf numFmtId="0" fontId="21" fillId="3" borderId="17" xfId="2" applyFont="1" applyFill="1" applyBorder="1" applyAlignment="1">
      <alignment horizontal="center" vertical="center"/>
    </xf>
    <xf numFmtId="0" fontId="21" fillId="3" borderId="21" xfId="2" applyFont="1" applyFill="1" applyBorder="1" applyAlignment="1">
      <alignment horizontal="center" vertical="center"/>
    </xf>
    <xf numFmtId="0" fontId="21" fillId="2" borderId="23" xfId="2" applyFont="1" applyFill="1" applyBorder="1" applyAlignment="1" applyProtection="1">
      <alignment horizontal="center" vertical="center"/>
      <protection locked="0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2" borderId="20" xfId="2" applyFont="1" applyFill="1" applyBorder="1" applyAlignment="1" applyProtection="1">
      <alignment horizontal="center" vertical="center"/>
      <protection locked="0"/>
    </xf>
    <xf numFmtId="0" fontId="21" fillId="2" borderId="21" xfId="2" applyFont="1" applyFill="1" applyBorder="1" applyAlignment="1" applyProtection="1">
      <alignment horizontal="center" vertical="center"/>
      <protection locked="0"/>
    </xf>
    <xf numFmtId="0" fontId="21" fillId="3" borderId="16" xfId="2" applyFont="1" applyFill="1" applyBorder="1" applyAlignment="1" applyProtection="1">
      <alignment horizontal="center" vertical="center" wrapText="1"/>
      <protection locked="0"/>
    </xf>
    <xf numFmtId="0" fontId="21" fillId="3" borderId="19" xfId="2" applyFont="1" applyFill="1" applyBorder="1" applyAlignment="1" applyProtection="1">
      <alignment horizontal="center" vertical="center" wrapText="1"/>
      <protection locked="0"/>
    </xf>
    <xf numFmtId="0" fontId="21" fillId="3" borderId="10" xfId="2" applyFont="1" applyFill="1" applyBorder="1" applyAlignment="1" applyProtection="1">
      <alignment horizontal="center" vertical="center" wrapText="1"/>
      <protection locked="0"/>
    </xf>
    <xf numFmtId="0" fontId="21" fillId="3" borderId="22" xfId="2" applyFont="1" applyFill="1" applyBorder="1" applyAlignment="1" applyProtection="1">
      <alignment horizontal="center" vertical="center" wrapText="1"/>
      <protection locked="0"/>
    </xf>
    <xf numFmtId="0" fontId="21" fillId="3" borderId="11" xfId="2" applyFont="1" applyFill="1" applyBorder="1" applyAlignment="1" applyProtection="1">
      <alignment horizontal="center" vertical="center" wrapText="1"/>
      <protection locked="0"/>
    </xf>
    <xf numFmtId="0" fontId="21" fillId="3" borderId="26" xfId="2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0" fontId="21" fillId="6" borderId="9" xfId="2" applyFont="1" applyFill="1" applyBorder="1" applyAlignment="1" applyProtection="1">
      <alignment horizontal="center" vertical="center"/>
      <protection locked="0"/>
    </xf>
    <xf numFmtId="0" fontId="21" fillId="6" borderId="24" xfId="2" applyFont="1" applyFill="1" applyBorder="1" applyAlignment="1" applyProtection="1">
      <alignment horizontal="center" vertical="center"/>
      <protection locked="0"/>
    </xf>
    <xf numFmtId="0" fontId="21" fillId="6" borderId="17" xfId="2" applyFont="1" applyFill="1" applyBorder="1" applyAlignment="1" applyProtection="1">
      <alignment horizontal="center" vertical="center"/>
      <protection locked="0"/>
    </xf>
    <xf numFmtId="0" fontId="21" fillId="6" borderId="21" xfId="2" applyFont="1" applyFill="1" applyBorder="1" applyAlignment="1" applyProtection="1">
      <alignment horizontal="center" vertical="center"/>
      <protection locked="0"/>
    </xf>
    <xf numFmtId="0" fontId="21" fillId="5" borderId="9" xfId="2" applyFont="1" applyFill="1" applyBorder="1" applyAlignment="1" applyProtection="1">
      <alignment horizontal="center" vertical="center"/>
      <protection locked="0"/>
    </xf>
    <xf numFmtId="0" fontId="21" fillId="5" borderId="23" xfId="2" applyFont="1" applyFill="1" applyBorder="1" applyAlignment="1" applyProtection="1">
      <alignment horizontal="center" vertical="center"/>
      <protection locked="0"/>
    </xf>
    <xf numFmtId="0" fontId="21" fillId="5" borderId="24" xfId="2" applyFont="1" applyFill="1" applyBorder="1" applyAlignment="1" applyProtection="1">
      <alignment horizontal="center" vertical="center"/>
      <protection locked="0"/>
    </xf>
    <xf numFmtId="0" fontId="21" fillId="5" borderId="17" xfId="2" applyFont="1" applyFill="1" applyBorder="1" applyAlignment="1" applyProtection="1">
      <alignment horizontal="center" vertical="center"/>
      <protection locked="0"/>
    </xf>
    <xf numFmtId="0" fontId="21" fillId="5" borderId="20" xfId="2" applyFont="1" applyFill="1" applyBorder="1" applyAlignment="1" applyProtection="1">
      <alignment horizontal="center" vertical="center"/>
      <protection locked="0"/>
    </xf>
    <xf numFmtId="0" fontId="21" fillId="5" borderId="21" xfId="2" applyFont="1" applyFill="1" applyBorder="1" applyAlignment="1" applyProtection="1">
      <alignment horizontal="center" vertical="center"/>
      <protection locked="0"/>
    </xf>
    <xf numFmtId="0" fontId="19" fillId="0" borderId="57" xfId="2" applyFont="1" applyBorder="1" applyAlignment="1" applyProtection="1">
      <alignment horizontal="center" vertical="center"/>
      <protection locked="0"/>
    </xf>
    <xf numFmtId="0" fontId="20" fillId="0" borderId="41" xfId="2" applyFont="1" applyBorder="1" applyAlignment="1" applyProtection="1">
      <alignment horizontal="left" vertical="center"/>
      <protection locked="0"/>
    </xf>
    <xf numFmtId="0" fontId="20" fillId="0" borderId="40" xfId="2" quotePrefix="1" applyFont="1" applyBorder="1" applyAlignment="1" applyProtection="1">
      <alignment horizontal="center" vertical="center"/>
      <protection locked="0"/>
    </xf>
  </cellXfs>
  <cellStyles count="11">
    <cellStyle name="Hyperlink 2" xfId="10" xr:uid="{9A9BD82D-DFC5-4F77-BB81-0D595F933F41}"/>
    <cellStyle name="Normal" xfId="0" builtinId="0"/>
    <cellStyle name="Normal 2" xfId="1" xr:uid="{7C7A8E8D-6F13-43CE-85CC-68D540E185DF}"/>
    <cellStyle name="ハイパーリンク 2" xfId="3" xr:uid="{8C8154CD-6A60-445F-97C6-23267262F9CD}"/>
    <cellStyle name="ハイパーリンク 3" xfId="6" xr:uid="{118BCB30-CF5E-48D3-BDB0-2238C68CFF2B}"/>
    <cellStyle name="標準 2" xfId="2" xr:uid="{59D42A75-0BF0-4BC2-A223-C8EA3F36AA8C}"/>
    <cellStyle name="標準 3" xfId="5" xr:uid="{3FD3E6F7-8C71-4543-91C8-4AEA4504356E}"/>
    <cellStyle name="標準 6" xfId="8" xr:uid="{447E271D-ECB6-4861-834F-CC84A1F7AF25}"/>
    <cellStyle name="標準 7" xfId="7" xr:uid="{6D9D58F9-E80A-42E6-89B9-21DDAF2CEDFB}"/>
    <cellStyle name="標準 7 2" xfId="9" xr:uid="{6193F88B-6B5F-48EE-88A0-F0F5137C1591}"/>
    <cellStyle name="標準_CONSOLI - USA ブランクNEW" xfId="4" xr:uid="{1191B3CB-ABA9-4C3C-B86D-0022D3C6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32</xdr:row>
      <xdr:rowOff>190500</xdr:rowOff>
    </xdr:from>
    <xdr:ext cx="3552825" cy="17049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BAF2C9F-97C7-41B5-B3BC-C52B9C8069D7}"/>
            </a:ext>
          </a:extLst>
        </xdr:cNvPr>
        <xdr:cNvSpPr/>
      </xdr:nvSpPr>
      <xdr:spPr>
        <a:xfrm>
          <a:off x="847725" y="928687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2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200" b="0" i="0">
              <a:latin typeface="Arial"/>
              <a:ea typeface="Arial"/>
              <a:cs typeface="Arial"/>
              <a:sym typeface="Arial"/>
            </a:rPr>
            <a:t>	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6801 West Side Ave,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North Bergen, NJ 07047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Firms Code: F146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Tel: 973-578-8400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A813-0B2F-49D2-9A13-7B50EEAF2BF0}">
  <sheetPr>
    <tabColor rgb="FF0070C0"/>
    <pageSetUpPr fitToPage="1"/>
  </sheetPr>
  <dimension ref="A1:Z1010"/>
  <sheetViews>
    <sheetView tabSelected="1" workbookViewId="0">
      <selection activeCell="G9" sqref="G9:H14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31.140625" customWidth="1"/>
    <col min="5" max="5" width="12.140625" customWidth="1"/>
    <col min="6" max="6" width="16" customWidth="1"/>
    <col min="7" max="7" width="12.140625" customWidth="1"/>
    <col min="8" max="8" width="10.5703125" customWidth="1"/>
    <col min="9" max="9" width="18.28515625" customWidth="1"/>
    <col min="10" max="10" width="16.5703125" customWidth="1"/>
    <col min="11" max="11" width="19.85546875" customWidth="1"/>
    <col min="12" max="12" width="14.28515625" customWidth="1"/>
    <col min="13" max="13" width="12.42578125" customWidth="1"/>
    <col min="14" max="14" width="12.140625" customWidth="1"/>
    <col min="15" max="15" width="16" customWidth="1"/>
    <col min="16" max="16" width="17.42578125" customWidth="1"/>
    <col min="17" max="17" width="15.140625" customWidth="1"/>
    <col min="18" max="18" width="17.42578125" customWidth="1"/>
    <col min="19" max="19" width="12.140625" customWidth="1"/>
    <col min="20" max="26" width="10.28515625" customWidth="1"/>
  </cols>
  <sheetData>
    <row r="1" spans="1:26" ht="34.5" customHeight="1">
      <c r="A1" s="1"/>
      <c r="B1" s="2"/>
      <c r="C1" s="2"/>
      <c r="D1" s="91"/>
      <c r="E1" s="9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4"/>
      <c r="B2" s="93" t="s">
        <v>9</v>
      </c>
      <c r="C2" s="92"/>
      <c r="D2" s="92"/>
      <c r="E2" s="92"/>
      <c r="F2" s="92"/>
      <c r="G2" s="92"/>
      <c r="H2" s="92"/>
      <c r="I2" s="92"/>
      <c r="J2" s="92"/>
      <c r="K2" s="21">
        <v>45580</v>
      </c>
      <c r="M2" s="20"/>
      <c r="N2" s="19"/>
      <c r="O2" s="19"/>
      <c r="P2" s="19"/>
      <c r="Q2" s="19"/>
      <c r="R2" s="18"/>
      <c r="S2" s="17"/>
      <c r="T2" s="14"/>
      <c r="U2" s="14"/>
      <c r="V2" s="14"/>
      <c r="W2" s="14"/>
      <c r="X2" s="14"/>
      <c r="Y2" s="14"/>
      <c r="Z2" s="14"/>
    </row>
    <row r="3" spans="1:26" ht="25.5" customHeight="1">
      <c r="A3" s="14"/>
      <c r="B3" s="92"/>
      <c r="C3" s="92"/>
      <c r="D3" s="92"/>
      <c r="E3" s="92"/>
      <c r="F3" s="92"/>
      <c r="G3" s="92"/>
      <c r="H3" s="92"/>
      <c r="I3" s="92"/>
      <c r="J3" s="92"/>
      <c r="K3" s="22" t="s">
        <v>62</v>
      </c>
      <c r="M3" s="16"/>
      <c r="N3" s="16"/>
      <c r="O3" s="16"/>
      <c r="P3" s="16"/>
      <c r="Q3" s="16"/>
      <c r="R3" s="15"/>
      <c r="S3" s="14"/>
      <c r="T3" s="14"/>
      <c r="U3" s="14"/>
      <c r="V3" s="14"/>
      <c r="W3" s="14"/>
      <c r="X3" s="14"/>
      <c r="Y3" s="14"/>
      <c r="Z3" s="14"/>
    </row>
    <row r="4" spans="1:26" ht="21.75" customHeight="1">
      <c r="A4" s="1"/>
      <c r="B4" s="12" t="s">
        <v>8</v>
      </c>
      <c r="C4" s="12"/>
      <c r="D4" s="9"/>
      <c r="E4" s="9"/>
      <c r="F4" s="9"/>
      <c r="G4" s="9"/>
      <c r="H4" s="9"/>
      <c r="I4" s="9"/>
      <c r="J4" s="9"/>
      <c r="K4" s="1"/>
      <c r="L4" s="1"/>
      <c r="M4" s="94"/>
      <c r="N4" s="92"/>
      <c r="O4" s="92"/>
      <c r="P4" s="92"/>
      <c r="Q4" s="13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7</v>
      </c>
      <c r="C5" s="12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thickBot="1">
      <c r="A6" s="1"/>
      <c r="B6" s="11"/>
      <c r="C6" s="11"/>
      <c r="D6" s="9"/>
      <c r="E6" s="9"/>
      <c r="F6" s="9"/>
      <c r="G6" s="9"/>
      <c r="H6" s="10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26"/>
      <c r="C7" s="30"/>
      <c r="D7" s="120" t="s">
        <v>12</v>
      </c>
      <c r="E7" s="123" t="s">
        <v>13</v>
      </c>
      <c r="F7" s="126" t="s">
        <v>14</v>
      </c>
      <c r="G7" s="129" t="s">
        <v>15</v>
      </c>
      <c r="H7" s="130"/>
      <c r="I7" s="133" t="s">
        <v>16</v>
      </c>
      <c r="J7" s="133"/>
      <c r="K7" s="134"/>
      <c r="L7" s="146" t="s">
        <v>15</v>
      </c>
      <c r="M7" s="147"/>
      <c r="N7" s="150" t="s">
        <v>17</v>
      </c>
      <c r="O7" s="151"/>
      <c r="P7" s="151"/>
      <c r="Q7" s="151"/>
      <c r="R7" s="152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27"/>
      <c r="C8" s="31"/>
      <c r="D8" s="121"/>
      <c r="E8" s="124"/>
      <c r="F8" s="127"/>
      <c r="G8" s="131"/>
      <c r="H8" s="132"/>
      <c r="I8" s="135"/>
      <c r="J8" s="135"/>
      <c r="K8" s="136"/>
      <c r="L8" s="148"/>
      <c r="M8" s="149"/>
      <c r="N8" s="153"/>
      <c r="O8" s="154"/>
      <c r="P8" s="154"/>
      <c r="Q8" s="154"/>
      <c r="R8" s="155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7"/>
      <c r="C9" s="31"/>
      <c r="D9" s="121"/>
      <c r="E9" s="124"/>
      <c r="F9" s="127"/>
      <c r="G9" s="137" t="s">
        <v>18</v>
      </c>
      <c r="H9" s="138"/>
      <c r="I9" s="97" t="s">
        <v>19</v>
      </c>
      <c r="J9" s="106" t="s">
        <v>20</v>
      </c>
      <c r="K9" s="97" t="s">
        <v>18</v>
      </c>
      <c r="L9" s="109" t="s">
        <v>21</v>
      </c>
      <c r="M9" s="110"/>
      <c r="N9" s="115" t="s">
        <v>22</v>
      </c>
      <c r="O9" s="104" t="s">
        <v>6</v>
      </c>
      <c r="P9" s="25" t="s">
        <v>5</v>
      </c>
      <c r="Q9" s="104" t="s">
        <v>23</v>
      </c>
      <c r="R9" s="104" t="s">
        <v>24</v>
      </c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27"/>
      <c r="C10" s="31"/>
      <c r="D10" s="121"/>
      <c r="E10" s="124"/>
      <c r="F10" s="127"/>
      <c r="G10" s="139"/>
      <c r="H10" s="140"/>
      <c r="I10" s="98"/>
      <c r="J10" s="107"/>
      <c r="K10" s="98"/>
      <c r="L10" s="111"/>
      <c r="M10" s="112"/>
      <c r="N10" s="116"/>
      <c r="O10" s="104"/>
      <c r="P10" s="25" t="s">
        <v>25</v>
      </c>
      <c r="Q10" s="104"/>
      <c r="R10" s="104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1"/>
      <c r="B11" s="27"/>
      <c r="C11" s="31"/>
      <c r="D11" s="121"/>
      <c r="E11" s="124"/>
      <c r="F11" s="127"/>
      <c r="G11" s="139"/>
      <c r="H11" s="140"/>
      <c r="I11" s="99"/>
      <c r="J11" s="108"/>
      <c r="K11" s="99"/>
      <c r="L11" s="111"/>
      <c r="M11" s="112"/>
      <c r="N11" s="116"/>
      <c r="O11" s="100" t="s">
        <v>26</v>
      </c>
      <c r="P11" s="25" t="s">
        <v>27</v>
      </c>
      <c r="Q11" s="104"/>
      <c r="R11" s="104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1"/>
      <c r="B12" s="27"/>
      <c r="C12" s="31"/>
      <c r="D12" s="121"/>
      <c r="E12" s="124"/>
      <c r="F12" s="127"/>
      <c r="G12" s="139"/>
      <c r="H12" s="140"/>
      <c r="I12" s="101" t="s">
        <v>18</v>
      </c>
      <c r="J12" s="143" t="s">
        <v>20</v>
      </c>
      <c r="K12" s="101" t="s">
        <v>18</v>
      </c>
      <c r="L12" s="111"/>
      <c r="M12" s="112"/>
      <c r="N12" s="116"/>
      <c r="O12" s="100"/>
      <c r="P12" s="25" t="s">
        <v>4</v>
      </c>
      <c r="Q12" s="104"/>
      <c r="R12" s="104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1"/>
      <c r="B13" s="27"/>
      <c r="C13" s="31"/>
      <c r="D13" s="121"/>
      <c r="E13" s="124"/>
      <c r="F13" s="127"/>
      <c r="G13" s="139"/>
      <c r="H13" s="140"/>
      <c r="I13" s="102"/>
      <c r="J13" s="144"/>
      <c r="K13" s="102"/>
      <c r="L13" s="111"/>
      <c r="M13" s="112"/>
      <c r="N13" s="116"/>
      <c r="O13" s="104" t="s">
        <v>28</v>
      </c>
      <c r="P13" s="25" t="s">
        <v>3</v>
      </c>
      <c r="Q13" s="104"/>
      <c r="R13" s="104"/>
      <c r="S13" s="1"/>
      <c r="T13" s="1"/>
      <c r="U13" s="1"/>
      <c r="V13" s="1"/>
      <c r="W13" s="1"/>
      <c r="X13" s="1"/>
      <c r="Y13" s="1"/>
      <c r="Z13" s="1"/>
    </row>
    <row r="14" spans="1:26" ht="21.75" customHeight="1" thickBot="1">
      <c r="A14" s="1"/>
      <c r="B14" s="28" t="s">
        <v>2</v>
      </c>
      <c r="C14" s="32"/>
      <c r="D14" s="122"/>
      <c r="E14" s="125"/>
      <c r="F14" s="128"/>
      <c r="G14" s="141"/>
      <c r="H14" s="142"/>
      <c r="I14" s="103"/>
      <c r="J14" s="145"/>
      <c r="K14" s="103"/>
      <c r="L14" s="113"/>
      <c r="M14" s="114"/>
      <c r="N14" s="117"/>
      <c r="O14" s="105"/>
      <c r="P14" s="29"/>
      <c r="Q14" s="105"/>
      <c r="R14" s="105"/>
      <c r="S14" s="1"/>
      <c r="T14" s="1"/>
      <c r="U14" s="1"/>
      <c r="V14" s="1"/>
      <c r="W14" s="1"/>
      <c r="X14" s="1"/>
      <c r="Y14" s="1"/>
      <c r="Z14" s="1"/>
    </row>
    <row r="15" spans="1:26" ht="21.75" customHeight="1" thickTop="1">
      <c r="A15" s="1"/>
      <c r="B15" s="156">
        <v>40</v>
      </c>
      <c r="C15" s="23" t="s">
        <v>1</v>
      </c>
      <c r="D15" s="33" t="s">
        <v>29</v>
      </c>
      <c r="E15" s="34" t="s">
        <v>34</v>
      </c>
      <c r="F15" s="35" t="s">
        <v>10</v>
      </c>
      <c r="G15" s="36">
        <v>45568</v>
      </c>
      <c r="H15" s="37">
        <f>G15+1</f>
        <v>45569</v>
      </c>
      <c r="I15" s="44">
        <f>WORKDAY($H15,-5)</f>
        <v>45562</v>
      </c>
      <c r="J15" s="38">
        <f>WORKDAY($H15,-3)</f>
        <v>45566</v>
      </c>
      <c r="K15" s="39">
        <f>WORKDAY($H15,-3)</f>
        <v>45566</v>
      </c>
      <c r="L15" s="45"/>
      <c r="M15" s="37"/>
      <c r="N15" s="40"/>
      <c r="O15" s="40"/>
      <c r="P15" s="40"/>
      <c r="Q15" s="40"/>
      <c r="R15" s="40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1"/>
      <c r="B16" s="95"/>
      <c r="C16" s="24" t="s">
        <v>11</v>
      </c>
      <c r="D16" s="60" t="s">
        <v>35</v>
      </c>
      <c r="E16" s="61" t="s">
        <v>32</v>
      </c>
      <c r="F16" s="62"/>
      <c r="G16" s="63"/>
      <c r="H16" s="64"/>
      <c r="I16" s="65"/>
      <c r="J16" s="66"/>
      <c r="K16" s="67"/>
      <c r="L16" s="68">
        <v>45572</v>
      </c>
      <c r="M16" s="69">
        <f>L16+1</f>
        <v>45573</v>
      </c>
      <c r="N16" s="70">
        <f>M16+29</f>
        <v>45602</v>
      </c>
      <c r="O16" s="70">
        <f>N16+5</f>
        <v>45607</v>
      </c>
      <c r="P16" s="70">
        <f>O16+1</f>
        <v>45608</v>
      </c>
      <c r="Q16" s="70">
        <f>P16+4</f>
        <v>45612</v>
      </c>
      <c r="R16" s="70">
        <f>Q16+2</f>
        <v>45614</v>
      </c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"/>
      <c r="B17" s="118">
        <v>41</v>
      </c>
      <c r="C17" s="23" t="s">
        <v>1</v>
      </c>
      <c r="D17" s="85" t="s">
        <v>36</v>
      </c>
      <c r="E17" s="86"/>
      <c r="F17" s="86"/>
      <c r="G17" s="86"/>
      <c r="H17" s="86"/>
      <c r="I17" s="86"/>
      <c r="J17" s="86"/>
      <c r="K17" s="86"/>
      <c r="L17" s="71"/>
      <c r="M17" s="71"/>
      <c r="N17" s="71"/>
      <c r="O17" s="71"/>
      <c r="P17" s="71"/>
      <c r="Q17" s="71"/>
      <c r="R17" s="72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119"/>
      <c r="C18" s="24" t="s">
        <v>11</v>
      </c>
      <c r="D18" s="87"/>
      <c r="E18" s="88"/>
      <c r="F18" s="88"/>
      <c r="G18" s="88"/>
      <c r="H18" s="88"/>
      <c r="I18" s="88"/>
      <c r="J18" s="88"/>
      <c r="K18" s="88"/>
      <c r="L18" s="73"/>
      <c r="M18" s="73"/>
      <c r="N18" s="73"/>
      <c r="O18" s="73"/>
      <c r="P18" s="73"/>
      <c r="Q18" s="73"/>
      <c r="R18" s="74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89">
        <v>42</v>
      </c>
      <c r="C19" s="23" t="s">
        <v>1</v>
      </c>
      <c r="D19" s="33" t="s">
        <v>31</v>
      </c>
      <c r="E19" s="34" t="s">
        <v>37</v>
      </c>
      <c r="F19" s="35" t="s">
        <v>10</v>
      </c>
      <c r="G19" s="36">
        <v>45582</v>
      </c>
      <c r="H19" s="37">
        <f>G19+1</f>
        <v>45583</v>
      </c>
      <c r="I19" s="55" t="s">
        <v>38</v>
      </c>
      <c r="J19" s="56" t="s">
        <v>39</v>
      </c>
      <c r="K19" s="57" t="s">
        <v>39</v>
      </c>
      <c r="L19" s="45"/>
      <c r="M19" s="37"/>
      <c r="N19" s="40"/>
      <c r="O19" s="40"/>
      <c r="P19" s="40"/>
      <c r="Q19" s="40"/>
      <c r="R19" s="4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96"/>
      <c r="C20" s="54" t="s">
        <v>11</v>
      </c>
      <c r="D20" s="58" t="s">
        <v>45</v>
      </c>
      <c r="E20" s="59" t="s">
        <v>46</v>
      </c>
      <c r="F20" s="41"/>
      <c r="G20" s="42"/>
      <c r="H20" s="43"/>
      <c r="I20" s="46"/>
      <c r="J20" s="47"/>
      <c r="K20" s="48"/>
      <c r="L20" s="49">
        <v>45586</v>
      </c>
      <c r="M20" s="53">
        <f>L20+1</f>
        <v>45587</v>
      </c>
      <c r="N20" s="50">
        <f>M20+29</f>
        <v>45616</v>
      </c>
      <c r="O20" s="50">
        <f>N20+5</f>
        <v>45621</v>
      </c>
      <c r="P20" s="50">
        <f>O20+1</f>
        <v>45622</v>
      </c>
      <c r="Q20" s="50">
        <f>P20+4</f>
        <v>45626</v>
      </c>
      <c r="R20" s="50">
        <f>Q20+2</f>
        <v>45628</v>
      </c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89">
        <v>43</v>
      </c>
      <c r="C21" s="23" t="s">
        <v>1</v>
      </c>
      <c r="D21" s="33" t="s">
        <v>29</v>
      </c>
      <c r="E21" s="34" t="s">
        <v>40</v>
      </c>
      <c r="F21" s="35" t="s">
        <v>10</v>
      </c>
      <c r="G21" s="36">
        <v>45589</v>
      </c>
      <c r="H21" s="37">
        <f>G21+1</f>
        <v>45590</v>
      </c>
      <c r="I21" s="44">
        <f>WORKDAY($H21,-5)</f>
        <v>45583</v>
      </c>
      <c r="J21" s="38">
        <f>WORKDAY($H21,-3)</f>
        <v>45587</v>
      </c>
      <c r="K21" s="39">
        <f>WORKDAY($H21,-3)</f>
        <v>45587</v>
      </c>
      <c r="L21" s="45"/>
      <c r="M21" s="37"/>
      <c r="N21" s="40"/>
      <c r="O21" s="40"/>
      <c r="P21" s="40"/>
      <c r="Q21" s="40"/>
      <c r="R21" s="40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96"/>
      <c r="C22" s="54" t="s">
        <v>11</v>
      </c>
      <c r="D22" s="58" t="s">
        <v>41</v>
      </c>
      <c r="E22" s="59" t="s">
        <v>33</v>
      </c>
      <c r="F22" s="41"/>
      <c r="G22" s="42"/>
      <c r="H22" s="43"/>
      <c r="I22" s="46"/>
      <c r="J22" s="47"/>
      <c r="K22" s="48"/>
      <c r="L22" s="49">
        <v>45593</v>
      </c>
      <c r="M22" s="53">
        <f>L22+1</f>
        <v>45594</v>
      </c>
      <c r="N22" s="50">
        <f>M22+29</f>
        <v>45623</v>
      </c>
      <c r="O22" s="50">
        <f>N22+5</f>
        <v>45628</v>
      </c>
      <c r="P22" s="50">
        <f>O22+1</f>
        <v>45629</v>
      </c>
      <c r="Q22" s="50">
        <f>P22+4</f>
        <v>45633</v>
      </c>
      <c r="R22" s="50">
        <f>Q22+2</f>
        <v>45635</v>
      </c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89">
        <v>44</v>
      </c>
      <c r="C23" s="23" t="s">
        <v>1</v>
      </c>
      <c r="D23" s="33" t="s">
        <v>30</v>
      </c>
      <c r="E23" s="34" t="s">
        <v>42</v>
      </c>
      <c r="F23" s="35" t="s">
        <v>10</v>
      </c>
      <c r="G23" s="36">
        <v>45596</v>
      </c>
      <c r="H23" s="37">
        <f>G23+1</f>
        <v>45597</v>
      </c>
      <c r="I23" s="44">
        <f>WORKDAY($H23,-5)</f>
        <v>45590</v>
      </c>
      <c r="J23" s="38">
        <f>WORKDAY($H23,-3)</f>
        <v>45594</v>
      </c>
      <c r="K23" s="39">
        <f>WORKDAY($H23,-3)</f>
        <v>45594</v>
      </c>
      <c r="L23" s="45"/>
      <c r="M23" s="37"/>
      <c r="N23" s="40"/>
      <c r="O23" s="40"/>
      <c r="P23" s="40"/>
      <c r="Q23" s="40"/>
      <c r="R23" s="40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96"/>
      <c r="C24" s="54" t="s">
        <v>11</v>
      </c>
      <c r="D24" s="58" t="s">
        <v>43</v>
      </c>
      <c r="E24" s="59" t="s">
        <v>44</v>
      </c>
      <c r="F24" s="41"/>
      <c r="G24" s="42"/>
      <c r="H24" s="43"/>
      <c r="I24" s="46"/>
      <c r="J24" s="47"/>
      <c r="K24" s="48"/>
      <c r="L24" s="49">
        <v>45600</v>
      </c>
      <c r="M24" s="53">
        <f>L24+1</f>
        <v>45601</v>
      </c>
      <c r="N24" s="50">
        <f>M24+29</f>
        <v>45630</v>
      </c>
      <c r="O24" s="50">
        <f>N24+5</f>
        <v>45635</v>
      </c>
      <c r="P24" s="50">
        <f>O24+1</f>
        <v>45636</v>
      </c>
      <c r="Q24" s="50">
        <f>P24+4</f>
        <v>45640</v>
      </c>
      <c r="R24" s="50">
        <f>Q24+2</f>
        <v>45642</v>
      </c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118">
        <v>45</v>
      </c>
      <c r="C25" s="23" t="s">
        <v>1</v>
      </c>
      <c r="D25" s="33" t="s">
        <v>31</v>
      </c>
      <c r="E25" s="34" t="s">
        <v>47</v>
      </c>
      <c r="F25" s="35" t="s">
        <v>10</v>
      </c>
      <c r="G25" s="36">
        <v>45603</v>
      </c>
      <c r="H25" s="37">
        <v>45604</v>
      </c>
      <c r="I25" s="55" t="s">
        <v>48</v>
      </c>
      <c r="J25" s="56" t="s">
        <v>49</v>
      </c>
      <c r="K25" s="57" t="s">
        <v>49</v>
      </c>
      <c r="L25" s="45"/>
      <c r="M25" s="37"/>
      <c r="N25" s="40"/>
      <c r="O25" s="40"/>
      <c r="P25" s="40"/>
      <c r="Q25" s="40"/>
      <c r="R25" s="40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119"/>
      <c r="C26" s="24" t="s">
        <v>11</v>
      </c>
      <c r="D26" s="51" t="s">
        <v>50</v>
      </c>
      <c r="E26" s="52" t="s">
        <v>51</v>
      </c>
      <c r="F26" s="41"/>
      <c r="G26" s="42"/>
      <c r="H26" s="43"/>
      <c r="I26" s="46"/>
      <c r="J26" s="47"/>
      <c r="K26" s="48"/>
      <c r="L26" s="49">
        <v>45607</v>
      </c>
      <c r="M26" s="53">
        <v>45608</v>
      </c>
      <c r="N26" s="50">
        <f>M26+29</f>
        <v>45637</v>
      </c>
      <c r="O26" s="50">
        <f>N26+5</f>
        <v>45642</v>
      </c>
      <c r="P26" s="50">
        <f>O26+1</f>
        <v>45643</v>
      </c>
      <c r="Q26" s="50">
        <f>P26+4</f>
        <v>45647</v>
      </c>
      <c r="R26" s="50">
        <f>Q26+2</f>
        <v>45649</v>
      </c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89">
        <v>46</v>
      </c>
      <c r="C27" s="23" t="s">
        <v>1</v>
      </c>
      <c r="D27" s="33" t="s">
        <v>52</v>
      </c>
      <c r="E27" s="34" t="s">
        <v>53</v>
      </c>
      <c r="F27" s="35" t="s">
        <v>10</v>
      </c>
      <c r="G27" s="36">
        <v>45610</v>
      </c>
      <c r="H27" s="37">
        <v>45611</v>
      </c>
      <c r="I27" s="44">
        <f>WORKDAY($H27,-5)</f>
        <v>45604</v>
      </c>
      <c r="J27" s="38">
        <f>WORKDAY($H27,-3)</f>
        <v>45608</v>
      </c>
      <c r="K27" s="39">
        <f>WORKDAY($H27,-3)</f>
        <v>45608</v>
      </c>
      <c r="L27" s="45"/>
      <c r="M27" s="37"/>
      <c r="N27" s="40"/>
      <c r="O27" s="40"/>
      <c r="P27" s="40"/>
      <c r="Q27" s="40"/>
      <c r="R27" s="40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96"/>
      <c r="C28" s="54" t="s">
        <v>11</v>
      </c>
      <c r="D28" s="51" t="s">
        <v>54</v>
      </c>
      <c r="E28" s="52" t="s">
        <v>55</v>
      </c>
      <c r="F28" s="41"/>
      <c r="G28" s="42"/>
      <c r="H28" s="43"/>
      <c r="I28" s="46"/>
      <c r="J28" s="47"/>
      <c r="K28" s="48"/>
      <c r="L28" s="49">
        <v>45614</v>
      </c>
      <c r="M28" s="53">
        <v>45615</v>
      </c>
      <c r="N28" s="50">
        <f>M28+29</f>
        <v>45644</v>
      </c>
      <c r="O28" s="50">
        <f>N28+5</f>
        <v>45649</v>
      </c>
      <c r="P28" s="50">
        <f>O28+1</f>
        <v>45650</v>
      </c>
      <c r="Q28" s="50">
        <f>P28+4</f>
        <v>45654</v>
      </c>
      <c r="R28" s="50">
        <f>Q28+2</f>
        <v>45656</v>
      </c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89">
        <v>47</v>
      </c>
      <c r="C29" s="23" t="s">
        <v>1</v>
      </c>
      <c r="D29" s="33" t="s">
        <v>30</v>
      </c>
      <c r="E29" s="34" t="s">
        <v>56</v>
      </c>
      <c r="F29" s="35" t="s">
        <v>10</v>
      </c>
      <c r="G29" s="36">
        <v>45617</v>
      </c>
      <c r="H29" s="37">
        <v>45618</v>
      </c>
      <c r="I29" s="44">
        <f>WORKDAY($H29,-5)</f>
        <v>45611</v>
      </c>
      <c r="J29" s="38">
        <f>WORKDAY($H29,-3)</f>
        <v>45615</v>
      </c>
      <c r="K29" s="39">
        <f>WORKDAY($H29,-3)</f>
        <v>45615</v>
      </c>
      <c r="L29" s="45"/>
      <c r="M29" s="37"/>
      <c r="N29" s="40"/>
      <c r="O29" s="40"/>
      <c r="P29" s="40"/>
      <c r="Q29" s="40"/>
      <c r="R29" s="40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96"/>
      <c r="C30" s="54" t="s">
        <v>11</v>
      </c>
      <c r="D30" s="51" t="s">
        <v>57</v>
      </c>
      <c r="E30" s="52" t="s">
        <v>58</v>
      </c>
      <c r="F30" s="41"/>
      <c r="G30" s="42"/>
      <c r="H30" s="43"/>
      <c r="I30" s="46"/>
      <c r="J30" s="47"/>
      <c r="K30" s="48"/>
      <c r="L30" s="49">
        <v>45621</v>
      </c>
      <c r="M30" s="53">
        <v>45622</v>
      </c>
      <c r="N30" s="50">
        <f>M30+29</f>
        <v>45651</v>
      </c>
      <c r="O30" s="50">
        <f>N30+5</f>
        <v>45656</v>
      </c>
      <c r="P30" s="50">
        <f>O30+1</f>
        <v>45657</v>
      </c>
      <c r="Q30" s="50">
        <f>P30+4</f>
        <v>45661</v>
      </c>
      <c r="R30" s="50">
        <f>Q30+2</f>
        <v>45663</v>
      </c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89">
        <v>48</v>
      </c>
      <c r="C31" s="23" t="s">
        <v>1</v>
      </c>
      <c r="D31" s="33" t="s">
        <v>31</v>
      </c>
      <c r="E31" s="34" t="s">
        <v>59</v>
      </c>
      <c r="F31" s="35" t="s">
        <v>10</v>
      </c>
      <c r="G31" s="36">
        <v>45624</v>
      </c>
      <c r="H31" s="37">
        <v>45625</v>
      </c>
      <c r="I31" s="44">
        <f>WORKDAY($H31,-5)</f>
        <v>45618</v>
      </c>
      <c r="J31" s="38">
        <f>WORKDAY($H31,-3)</f>
        <v>45622</v>
      </c>
      <c r="K31" s="39">
        <f>WORKDAY($H31,-3)</f>
        <v>45622</v>
      </c>
      <c r="L31" s="45"/>
      <c r="M31" s="37"/>
      <c r="N31" s="40"/>
      <c r="O31" s="40"/>
      <c r="P31" s="40"/>
      <c r="Q31" s="40"/>
      <c r="R31" s="40"/>
      <c r="S31" s="1"/>
      <c r="T31" s="1"/>
      <c r="U31" s="1"/>
      <c r="V31" s="1"/>
      <c r="W31" s="1"/>
      <c r="X31" s="1"/>
      <c r="Y31" s="1"/>
      <c r="Z31" s="1"/>
    </row>
    <row r="32" spans="1:26" ht="21.75" customHeight="1" thickBot="1">
      <c r="A32" s="1"/>
      <c r="B32" s="90"/>
      <c r="C32" s="75" t="s">
        <v>11</v>
      </c>
      <c r="D32" s="157" t="s">
        <v>60</v>
      </c>
      <c r="E32" s="158" t="s">
        <v>61</v>
      </c>
      <c r="F32" s="76"/>
      <c r="G32" s="77"/>
      <c r="H32" s="78"/>
      <c r="I32" s="79"/>
      <c r="J32" s="80"/>
      <c r="K32" s="81"/>
      <c r="L32" s="82">
        <v>45628</v>
      </c>
      <c r="M32" s="83">
        <v>45629</v>
      </c>
      <c r="N32" s="84">
        <f>M32+29</f>
        <v>45658</v>
      </c>
      <c r="O32" s="84">
        <f>N32+5</f>
        <v>45663</v>
      </c>
      <c r="P32" s="84">
        <f>O32+1</f>
        <v>45664</v>
      </c>
      <c r="Q32" s="84">
        <f>P32+4</f>
        <v>45668</v>
      </c>
      <c r="R32" s="84">
        <f>Q32+2</f>
        <v>45670</v>
      </c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8"/>
      <c r="N33" s="8"/>
      <c r="O33" s="4"/>
      <c r="P33" s="4"/>
      <c r="Q33" s="4"/>
      <c r="R33" s="4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8"/>
      <c r="N34" s="8"/>
      <c r="O34" s="4"/>
      <c r="P34" s="4"/>
      <c r="Q34" s="4"/>
      <c r="R34" s="4"/>
      <c r="S34" s="7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8"/>
      <c r="N35" s="8"/>
      <c r="O35" s="4"/>
      <c r="P35" s="4"/>
      <c r="Q35" s="4"/>
      <c r="R35" s="4"/>
      <c r="S35" s="7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5"/>
      <c r="H36" s="4"/>
      <c r="I36" s="5"/>
      <c r="J36" s="4"/>
      <c r="K36" s="4"/>
      <c r="L36" s="4"/>
      <c r="M36" s="8"/>
      <c r="N36" s="8"/>
      <c r="O36" s="4"/>
      <c r="P36" s="4"/>
      <c r="Q36" s="4"/>
      <c r="R36" s="4"/>
      <c r="S36" s="7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8"/>
      <c r="N37" s="8"/>
      <c r="O37" s="4"/>
      <c r="P37" s="4"/>
      <c r="Q37" s="4"/>
      <c r="R37" s="4"/>
      <c r="S37" s="7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6"/>
      <c r="D38" s="2"/>
      <c r="E38" s="3"/>
      <c r="F38" s="3"/>
      <c r="G38" s="5"/>
      <c r="H38" s="4"/>
      <c r="I38" s="5"/>
      <c r="J38" s="4"/>
      <c r="K38" s="4"/>
      <c r="L38" s="4"/>
      <c r="M38" s="4"/>
      <c r="N38" s="4"/>
      <c r="O38" s="4"/>
      <c r="P38" s="4"/>
      <c r="Q38" s="4"/>
      <c r="R38" s="4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4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6" t="s">
        <v>0</v>
      </c>
      <c r="C40" s="2"/>
      <c r="D40" s="2"/>
      <c r="E40" s="3"/>
      <c r="F40" s="3"/>
      <c r="G40" s="5"/>
      <c r="H40" s="4"/>
      <c r="I40" s="5"/>
      <c r="J40" s="4"/>
      <c r="K40" s="4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5"/>
      <c r="H41" s="4"/>
      <c r="I41" s="5"/>
      <c r="J41" s="4"/>
      <c r="K41" s="4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2"/>
      <c r="C1009" s="2"/>
      <c r="D1009" s="2"/>
      <c r="E1009" s="3"/>
      <c r="F1009" s="3"/>
      <c r="G1009" s="2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2"/>
      <c r="C1010" s="2"/>
      <c r="D1010" s="2"/>
      <c r="E1010" s="3"/>
      <c r="F1010" s="3"/>
      <c r="G1010" s="2"/>
      <c r="H1010" s="1"/>
      <c r="I1010" s="2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4">
    <mergeCell ref="R9:R14"/>
    <mergeCell ref="B21:B22"/>
    <mergeCell ref="D17:K18"/>
    <mergeCell ref="B23:B24"/>
    <mergeCell ref="B19:B20"/>
    <mergeCell ref="B25:B26"/>
    <mergeCell ref="O9:O10"/>
    <mergeCell ref="D7:D14"/>
    <mergeCell ref="E7:E14"/>
    <mergeCell ref="F7:F14"/>
    <mergeCell ref="G7:H8"/>
    <mergeCell ref="I7:K8"/>
    <mergeCell ref="G9:H14"/>
    <mergeCell ref="J12:J14"/>
    <mergeCell ref="K12:K14"/>
    <mergeCell ref="L7:M8"/>
    <mergeCell ref="N7:R8"/>
    <mergeCell ref="B17:B18"/>
    <mergeCell ref="Q9:Q14"/>
    <mergeCell ref="B31:B32"/>
    <mergeCell ref="D1:E1"/>
    <mergeCell ref="B2:J3"/>
    <mergeCell ref="M4:P4"/>
    <mergeCell ref="B15:B16"/>
    <mergeCell ref="B29:B30"/>
    <mergeCell ref="I9:I11"/>
    <mergeCell ref="O11:O12"/>
    <mergeCell ref="I12:I14"/>
    <mergeCell ref="O13:O14"/>
    <mergeCell ref="J9:J11"/>
    <mergeCell ref="K9:K11"/>
    <mergeCell ref="L9:M14"/>
    <mergeCell ref="N9:N14"/>
    <mergeCell ref="B27:B28"/>
  </mergeCells>
  <hyperlinks>
    <hyperlink ref="N9:N14" r:id="rId1" display="NEW YORK" xr:uid="{04BB889C-9271-4F49-9AC4-F086E9C22EB9}"/>
    <hyperlink ref="O9:O10" r:id="rId2" display="BOSTON" xr:uid="{B9117A92-9AA6-41CD-825F-B00CCADFAC80}"/>
    <hyperlink ref="O11:O12" r:id="rId3" display="https://www.tcl-web2.jp/TCLWEB/beatlap?DISPLAY_ID=TNBS0010D&amp;ROUTE=USA&amp;ORG=&amp;DST=USPHL" xr:uid="{E6BFDD6A-10FE-4959-AF2F-96AE3B7468F6}"/>
    <hyperlink ref="O13:O14" r:id="rId4" display="BALTIMORE" xr:uid="{C3B4FF15-FA56-40DE-AE8F-37519380620F}"/>
    <hyperlink ref="P9" r:id="rId5" xr:uid="{CAA5E966-ED96-472B-89AB-A52D6BD23B41}"/>
    <hyperlink ref="P10" r:id="rId6" xr:uid="{93361A27-DB8C-464F-A83B-4226E0D25110}"/>
    <hyperlink ref="P11" r:id="rId7" xr:uid="{64BCEB57-5CE9-4DCA-BDE1-0923EA4A32F5}"/>
    <hyperlink ref="P12" r:id="rId8" xr:uid="{0DB99AFC-7696-4EBD-8A0D-C585B3234957}"/>
    <hyperlink ref="P13" r:id="rId9" xr:uid="{56E130E5-A5D6-4D54-AB1D-65FD056C1DA7}"/>
    <hyperlink ref="Q9:Q14" r:id="rId10" display="RALEIGH" xr:uid="{1B896C9F-D3D1-460A-888B-2C059137001E}"/>
    <hyperlink ref="R9:R14" r:id="rId11" display="SAVANNAH" xr:uid="{B0681522-ED81-4051-A8FC-8186E6EF4133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2023-11-15T17:00:49Z</dcterms:created>
  <dcterms:modified xsi:type="dcterms:W3CDTF">2024-10-15T19:20:54Z</dcterms:modified>
</cp:coreProperties>
</file>