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9F99C016-B3F9-41E2-BA86-6A01B6002C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</workbook>
</file>

<file path=xl/calcChain.xml><?xml version="1.0" encoding="utf-8"?>
<calcChain xmlns="http://schemas.openxmlformats.org/spreadsheetml/2006/main">
  <c r="L18" i="3" l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J18" i="3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<sst xmlns="http://schemas.openxmlformats.org/spreadsheetml/2006/main" count="65" uniqueCount="56">
  <si>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</si>
  <si>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</si>
  <si>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</si>
  <si>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</si>
  <si>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</si>
  <si>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</si>
  <si>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</si>
  <si>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</si>
  <si>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</si>
  <si>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</si>
  <si>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</si>
  <si>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</si>
  <si>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</si>
  <si>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</si>
  <si>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</si>
  <si>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</si>
  <si>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</si>
  <si>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</si>
  <si>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</si>
  <si>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</si>
  <si>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</si>
  <si>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</si>
  <si>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</si>
  <si>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</si>
  <si>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</si>
  <si>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</si>
  <si>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</si>
  <si>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</si>
  <si>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</si>
  <si>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</si>
  <si>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</si>
  <si>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</si>
  <si>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</si>
  <si>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</si>
  <si>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＊ Unusual CFS cut off date due to holiday(s)</t>
  </si>
  <si>
    <t>MOL CREATION</t>
    <phoneticPr fontId="5"/>
  </si>
  <si>
    <t>096E</t>
    <phoneticPr fontId="5"/>
  </si>
  <si>
    <t>**ONE</t>
    <phoneticPr fontId="5"/>
  </si>
  <si>
    <t>ONE HENRY HUDSON</t>
    <phoneticPr fontId="5"/>
  </si>
  <si>
    <t>094E</t>
    <phoneticPr fontId="5"/>
  </si>
  <si>
    <t>ONE HANOI</t>
    <phoneticPr fontId="5"/>
  </si>
  <si>
    <t>052E</t>
    <phoneticPr fontId="5"/>
  </si>
  <si>
    <t>ONE ORPHEUS</t>
    <phoneticPr fontId="5"/>
  </si>
  <si>
    <t>074E</t>
    <phoneticPr fontId="5"/>
  </si>
  <si>
    <t>ONE HAMBURG</t>
    <phoneticPr fontId="5"/>
  </si>
  <si>
    <t>082E</t>
    <phoneticPr fontId="5"/>
  </si>
  <si>
    <t>ONE HANGZHOU BAY</t>
    <phoneticPr fontId="5"/>
  </si>
  <si>
    <t>059E</t>
    <phoneticPr fontId="5"/>
  </si>
  <si>
    <t>NYK ORION</t>
    <phoneticPr fontId="5"/>
  </si>
  <si>
    <t>079E</t>
    <phoneticPr fontId="5"/>
  </si>
  <si>
    <t>*07/11</t>
    <phoneticPr fontId="5"/>
  </si>
  <si>
    <t>*07/16</t>
    <phoneticPr fontId="5"/>
  </si>
  <si>
    <t>*07/17</t>
    <phoneticPr fontId="5"/>
  </si>
  <si>
    <t>ONE HONOLULU</t>
    <phoneticPr fontId="5"/>
  </si>
  <si>
    <t>225E</t>
    <phoneticPr fontId="5"/>
  </si>
  <si>
    <t>*07/18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</si>
</sst>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0" fontId="23" fillId="0" borderId="19">
      <alignment vertical="center"/>
    </xf>
    <xf numFmtId="0" fontId="23" fillId="0" borderId="19"/>
    <xf numFmtId="0" fontId="25" fillId="0" borderId="19" applyNumberFormat="0" applyFill="0" applyBorder="0" applyAlignment="0" applyProtection="0">
      <alignment vertical="top"/>
      <protection locked="0"/>
    </xf>
    <xf numFmtId="0" fontId="23" fillId="0" borderId="19"/>
    <xf numFmtId="0" fontId="23" fillId="0" borderId="19">
      <alignment vertical="center"/>
    </xf>
    <xf numFmtId="3" fontId="26" fillId="0" borderId="19" applyFont="0" applyFill="0" applyBorder="0" applyAlignment="0" applyProtection="0"/>
    <xf numFmtId="170" fontId="26" fillId="0" borderId="19" applyFont="0" applyFill="0" applyBorder="0" applyAlignment="0" applyProtection="0"/>
    <xf numFmtId="0" fontId="26" fillId="0" borderId="19" applyFont="0" applyFill="0" applyBorder="0" applyAlignment="0" applyProtection="0"/>
    <xf numFmtId="2" fontId="26" fillId="0" borderId="19" applyFont="0" applyFill="0" applyBorder="0" applyAlignment="0" applyProtection="0"/>
    <xf numFmtId="0" fontId="27" fillId="0" borderId="19" applyNumberFormat="0" applyFill="0" applyBorder="0" applyAlignment="0" applyProtection="0">
      <alignment vertical="top"/>
      <protection locked="0"/>
    </xf>
    <xf numFmtId="0" fontId="28" fillId="0" borderId="19" applyNumberFormat="0" applyFill="0" applyBorder="0" applyAlignment="0" applyProtection="0"/>
    <xf numFmtId="0" fontId="29" fillId="0" borderId="19" applyNumberFormat="0" applyFill="0" applyBorder="0" applyAlignment="0" applyProtection="0"/>
    <xf numFmtId="171" fontId="30" fillId="0" borderId="19"/>
    <xf numFmtId="0" fontId="26" fillId="0" borderId="47" applyNumberFormat="0" applyFont="0" applyFill="0" applyAlignment="0" applyProtection="0"/>
    <xf numFmtId="0" fontId="39" fillId="0" borderId="19" applyNumberFormat="0" applyFill="0" applyBorder="0" applyAlignment="0" applyProtection="0">
      <alignment vertical="top"/>
      <protection locked="0"/>
    </xf>
    <xf numFmtId="16" fontId="31" fillId="0" borderId="19"/>
    <xf numFmtId="40" fontId="32" fillId="0" borderId="19" applyFont="0" applyFill="0" applyBorder="0" applyAlignment="0" applyProtection="0"/>
    <xf numFmtId="38" fontId="32" fillId="0" borderId="19" applyFont="0" applyFill="0" applyBorder="0" applyAlignment="0" applyProtection="0"/>
    <xf numFmtId="172" fontId="26" fillId="0" borderId="19" applyFont="0" applyFill="0" applyBorder="0" applyAlignment="0" applyProtection="0"/>
    <xf numFmtId="172" fontId="26" fillId="0" borderId="19" applyFont="0" applyFill="0" applyBorder="0" applyAlignment="0" applyProtection="0"/>
    <xf numFmtId="0" fontId="33" fillId="0" borderId="19" applyNumberFormat="0" applyFont="0" applyBorder="0" applyProtection="0"/>
    <xf numFmtId="0" fontId="33" fillId="0" borderId="19" applyNumberFormat="0" applyFont="0" applyBorder="0" applyProtection="0">
      <alignment vertical="center"/>
    </xf>
    <xf numFmtId="0" fontId="38" fillId="0" borderId="19">
      <alignment vertical="center"/>
    </xf>
    <xf numFmtId="0" fontId="23" fillId="0" borderId="19">
      <alignment vertical="center"/>
    </xf>
    <xf numFmtId="0" fontId="34" fillId="0" borderId="19"/>
    <xf numFmtId="0" fontId="32" fillId="0" borderId="19" applyFont="0" applyFill="0" applyBorder="0" applyAlignment="0" applyProtection="0"/>
    <xf numFmtId="0" fontId="32" fillId="0" borderId="19" applyFont="0" applyFill="0" applyBorder="0" applyAlignment="0" applyProtection="0"/>
    <xf numFmtId="10" fontId="26" fillId="0" borderId="19" applyFont="0" applyFill="0" applyBorder="0" applyAlignment="0" applyProtection="0"/>
    <xf numFmtId="0" fontId="35" fillId="0" borderId="19"/>
    <xf numFmtId="173" fontId="26" fillId="0" borderId="19" applyFont="0" applyFill="0" applyBorder="0" applyAlignment="0" applyProtection="0"/>
    <xf numFmtId="174" fontId="26" fillId="0" borderId="19" applyFont="0" applyFill="0" applyBorder="0" applyAlignment="0" applyProtection="0"/>
    <xf numFmtId="169" fontId="36" fillId="0" borderId="19" applyFont="0" applyFill="0" applyBorder="0" applyAlignment="0" applyProtection="0"/>
    <xf numFmtId="168" fontId="36" fillId="0" borderId="19" applyFont="0" applyFill="0" applyBorder="0" applyAlignment="0" applyProtection="0"/>
    <xf numFmtId="0" fontId="37" fillId="0" borderId="19"/>
    <xf numFmtId="0" fontId="24" fillId="0" borderId="19">
      <alignment vertical="center"/>
    </xf>
    <xf numFmtId="0" fontId="24" fillId="0" borderId="19">
      <alignment vertical="center"/>
    </xf>
    <xf numFmtId="0" fontId="24" fillId="0" borderId="19">
      <alignment vertical="center"/>
    </xf>
    <xf numFmtId="0" fontId="39" fillId="0" borderId="19" applyNumberFormat="0" applyFill="0" applyBorder="0" applyAlignment="0" applyProtection="0"/>
    <xf numFmtId="0" fontId="23" fillId="0" borderId="19">
      <alignment vertical="center"/>
    </xf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1" xfId="1" quotePrefix="1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>
      <alignment horizontal="center"/>
    </xf>
    <xf numFmtId="0" fontId="16" fillId="0" borderId="16" xfId="0" applyFont="1" applyBorder="1"/>
    <xf numFmtId="0" fontId="15" fillId="2" borderId="11" xfId="0" applyFont="1" applyFill="1" applyBorder="1" applyAlignment="1">
      <alignment horizontal="center"/>
    </xf>
    <xf numFmtId="0" fontId="16" fillId="0" borderId="17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5" fillId="3" borderId="0" xfId="0" applyFont="1" applyFill="1" applyAlignment="1">
      <alignment horizontal="center"/>
    </xf>
    <xf numFmtId="0" fontId="22" fillId="6" borderId="40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40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shrinkToFit="1"/>
    </xf>
    <xf numFmtId="165" fontId="22" fillId="6" borderId="33" xfId="0" applyNumberFormat="1" applyFont="1" applyFill="1" applyBorder="1" applyAlignment="1" applyProtection="1">
      <alignment horizontal="right" vertical="center"/>
      <protection locked="0"/>
    </xf>
    <xf numFmtId="167" fontId="22" fillId="6" borderId="34" xfId="0" applyNumberFormat="1" applyFont="1" applyFill="1" applyBorder="1" applyAlignment="1" applyProtection="1">
      <alignment horizontal="left" vertical="center"/>
      <protection locked="0"/>
    </xf>
    <xf numFmtId="165" fontId="40" fillId="6" borderId="33" xfId="1" quotePrefix="1" applyNumberFormat="1" applyFont="1" applyFill="1" applyBorder="1" applyAlignment="1" applyProtection="1">
      <alignment horizontal="center" vertical="center"/>
      <protection locked="0"/>
    </xf>
  </cellXfs>
  <cellStyles count="40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7" xfId="36" xr:uid="{AD7DD013-BC6B-4E92-ABFD-DA2CEF1C2FF3}"/>
    <cellStyle name="標準 7 2" xfId="37" xr:uid="{FBFE8DFB-1C0B-461B-961E-000AF669D124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zoomScale="55" zoomScaleNormal="55" workbookViewId="0"/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7"/>
      <c r="E1" s="7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79" t="s">
        <v>29</v>
      </c>
      <c r="C2" s="78"/>
      <c r="D2" s="78"/>
      <c r="E2" s="78"/>
      <c r="F2" s="78"/>
      <c r="G2" s="78"/>
      <c r="H2" s="78"/>
      <c r="I2" s="78"/>
      <c r="J2" s="78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78"/>
      <c r="C3" s="78"/>
      <c r="D3" s="78"/>
      <c r="E3" s="78"/>
      <c r="F3" s="78"/>
      <c r="G3" s="78"/>
      <c r="H3" s="78"/>
      <c r="I3" s="78"/>
      <c r="J3" s="78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45811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0"/>
      <c r="N4" s="78"/>
      <c r="O4" s="78"/>
      <c r="P4" s="78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1" t="s">
        <v>2</v>
      </c>
      <c r="E8" s="84" t="s">
        <v>3</v>
      </c>
      <c r="F8" s="85" t="s">
        <v>4</v>
      </c>
      <c r="G8" s="87" t="s">
        <v>5</v>
      </c>
      <c r="H8" s="88"/>
      <c r="I8" s="89" t="s">
        <v>6</v>
      </c>
      <c r="J8" s="90"/>
      <c r="K8" s="88"/>
      <c r="L8" s="19" t="s">
        <v>7</v>
      </c>
      <c r="M8" s="91" t="s">
        <v>7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88"/>
      <c r="Z8" s="1"/>
      <c r="AA8" s="1"/>
    </row>
    <row r="9" spans="1:27" ht="21.75" customHeight="1">
      <c r="A9" s="1"/>
      <c r="B9" s="20"/>
      <c r="C9" s="21"/>
      <c r="D9" s="82"/>
      <c r="E9" s="82"/>
      <c r="F9" s="86"/>
      <c r="G9" s="92" t="s">
        <v>31</v>
      </c>
      <c r="H9" s="93"/>
      <c r="I9" s="94" t="s">
        <v>32</v>
      </c>
      <c r="J9" s="94" t="s">
        <v>33</v>
      </c>
      <c r="K9" s="68" t="s">
        <v>31</v>
      </c>
      <c r="L9" s="70" t="s">
        <v>8</v>
      </c>
      <c r="M9" s="22" t="s">
        <v>9</v>
      </c>
      <c r="N9" s="72" t="s">
        <v>10</v>
      </c>
      <c r="O9" s="74" t="s">
        <v>11</v>
      </c>
      <c r="P9" s="72" t="s">
        <v>12</v>
      </c>
      <c r="Q9" s="74" t="s">
        <v>13</v>
      </c>
      <c r="R9" s="72" t="s">
        <v>14</v>
      </c>
      <c r="S9" s="74" t="s">
        <v>15</v>
      </c>
      <c r="T9" s="72" t="s">
        <v>16</v>
      </c>
      <c r="U9" s="74" t="s">
        <v>17</v>
      </c>
      <c r="V9" s="72" t="s">
        <v>18</v>
      </c>
      <c r="W9" s="74" t="s">
        <v>19</v>
      </c>
      <c r="X9" s="72" t="s">
        <v>20</v>
      </c>
      <c r="Y9" s="76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3"/>
      <c r="E10" s="83"/>
      <c r="F10" s="69"/>
      <c r="G10" s="75"/>
      <c r="H10" s="71"/>
      <c r="I10" s="75"/>
      <c r="J10" s="75"/>
      <c r="K10" s="69"/>
      <c r="L10" s="71"/>
      <c r="M10" s="25" t="s">
        <v>23</v>
      </c>
      <c r="N10" s="73"/>
      <c r="O10" s="75"/>
      <c r="P10" s="73"/>
      <c r="Q10" s="75"/>
      <c r="R10" s="73"/>
      <c r="S10" s="75"/>
      <c r="T10" s="73"/>
      <c r="U10" s="75"/>
      <c r="V10" s="73"/>
      <c r="W10" s="75"/>
      <c r="X10" s="73"/>
      <c r="Y10" s="69"/>
      <c r="Z10" s="1"/>
      <c r="AA10" s="1"/>
    </row>
    <row r="11" spans="1:27" ht="27" customHeight="1" thickTop="1">
      <c r="A11" s="26"/>
      <c r="B11" s="40"/>
      <c r="C11" s="95">
        <v>23</v>
      </c>
      <c r="D11" s="50" t="s">
        <v>35</v>
      </c>
      <c r="E11" s="44" t="s">
        <v>36</v>
      </c>
      <c r="F11" s="96" t="s">
        <v>37</v>
      </c>
      <c r="G11" s="97">
        <v>45820</v>
      </c>
      <c r="H11" s="98">
        <f t="shared" ref="H11:H18" si="0">G11+1</f>
        <v>45821</v>
      </c>
      <c r="I11" s="59">
        <f t="shared" ref="I11:I16" si="1">G11-10</f>
        <v>45810</v>
      </c>
      <c r="J11" s="45">
        <f t="shared" ref="J11:J16" si="2">G11-7</f>
        <v>45813</v>
      </c>
      <c r="K11" s="46">
        <f t="shared" ref="K11:K16" si="3">G11-6</f>
        <v>45814</v>
      </c>
      <c r="L11" s="47">
        <f t="shared" ref="L11:L18" si="4">G11+13</f>
        <v>45833</v>
      </c>
      <c r="M11" s="51">
        <f t="shared" ref="M11:M18" si="5">L11+5</f>
        <v>45838</v>
      </c>
      <c r="N11" s="47">
        <f t="shared" ref="N11:N18" si="6">M11+4</f>
        <v>45842</v>
      </c>
      <c r="O11" s="48">
        <f t="shared" ref="O11:P18" si="7">N11+1</f>
        <v>45843</v>
      </c>
      <c r="P11" s="47">
        <f t="shared" si="7"/>
        <v>45844</v>
      </c>
      <c r="Q11" s="48">
        <f t="shared" ref="Q11:Q18" si="8">P11+2</f>
        <v>45846</v>
      </c>
      <c r="R11" s="47">
        <f t="shared" ref="R11:T18" si="9">Q11+1</f>
        <v>45847</v>
      </c>
      <c r="S11" s="48">
        <f t="shared" si="9"/>
        <v>45848</v>
      </c>
      <c r="T11" s="47">
        <f t="shared" si="9"/>
        <v>45849</v>
      </c>
      <c r="U11" s="48">
        <f t="shared" ref="U11:U18" si="10">T11+2</f>
        <v>45851</v>
      </c>
      <c r="V11" s="47">
        <f t="shared" ref="V11:V18" si="11">U11+1</f>
        <v>45852</v>
      </c>
      <c r="W11" s="48">
        <f t="shared" ref="W11:W18" si="12">V11+2</f>
        <v>45854</v>
      </c>
      <c r="X11" s="47">
        <f t="shared" ref="X11:X18" si="13">W11+1</f>
        <v>45855</v>
      </c>
      <c r="Y11" s="49">
        <f t="shared" ref="Y11:Y18" si="14">X11+4</f>
        <v>45859</v>
      </c>
      <c r="Z11" s="1"/>
      <c r="AA11" s="1"/>
    </row>
    <row r="12" spans="1:27" ht="27" customHeight="1">
      <c r="A12" s="26"/>
      <c r="B12" s="41"/>
      <c r="C12" s="99">
        <v>24</v>
      </c>
      <c r="D12" s="50" t="s">
        <v>38</v>
      </c>
      <c r="E12" s="44" t="s">
        <v>39</v>
      </c>
      <c r="F12" s="96" t="s">
        <v>37</v>
      </c>
      <c r="G12" s="97">
        <v>45827</v>
      </c>
      <c r="H12" s="98">
        <f t="shared" si="0"/>
        <v>45828</v>
      </c>
      <c r="I12" s="59">
        <f t="shared" si="1"/>
        <v>45817</v>
      </c>
      <c r="J12" s="45">
        <f t="shared" si="2"/>
        <v>45820</v>
      </c>
      <c r="K12" s="46">
        <f t="shared" si="3"/>
        <v>45821</v>
      </c>
      <c r="L12" s="47">
        <f t="shared" si="4"/>
        <v>45840</v>
      </c>
      <c r="M12" s="51">
        <f t="shared" si="5"/>
        <v>45845</v>
      </c>
      <c r="N12" s="47">
        <f t="shared" si="6"/>
        <v>45849</v>
      </c>
      <c r="O12" s="48">
        <f t="shared" si="7"/>
        <v>45850</v>
      </c>
      <c r="P12" s="47">
        <f t="shared" si="7"/>
        <v>45851</v>
      </c>
      <c r="Q12" s="48">
        <f t="shared" si="8"/>
        <v>45853</v>
      </c>
      <c r="R12" s="47">
        <f t="shared" si="9"/>
        <v>45854</v>
      </c>
      <c r="S12" s="48">
        <f t="shared" si="9"/>
        <v>45855</v>
      </c>
      <c r="T12" s="47">
        <f t="shared" si="9"/>
        <v>45856</v>
      </c>
      <c r="U12" s="48">
        <f t="shared" si="10"/>
        <v>45858</v>
      </c>
      <c r="V12" s="47">
        <f t="shared" si="11"/>
        <v>45859</v>
      </c>
      <c r="W12" s="48">
        <f t="shared" si="12"/>
        <v>45861</v>
      </c>
      <c r="X12" s="47">
        <f t="shared" si="13"/>
        <v>45862</v>
      </c>
      <c r="Y12" s="49">
        <f t="shared" si="14"/>
        <v>45866</v>
      </c>
      <c r="Z12" s="1"/>
      <c r="AA12" s="1"/>
    </row>
    <row r="13" spans="1:27" ht="27" customHeight="1">
      <c r="A13" s="26"/>
      <c r="B13" s="41"/>
      <c r="C13" s="95">
        <v>25</v>
      </c>
      <c r="D13" s="50" t="s">
        <v>40</v>
      </c>
      <c r="E13" s="44" t="s">
        <v>41</v>
      </c>
      <c r="F13" s="96" t="s">
        <v>37</v>
      </c>
      <c r="G13" s="97">
        <v>45834</v>
      </c>
      <c r="H13" s="98">
        <f t="shared" si="0"/>
        <v>45835</v>
      </c>
      <c r="I13" s="59">
        <f t="shared" si="1"/>
        <v>45824</v>
      </c>
      <c r="J13" s="45">
        <f t="shared" si="2"/>
        <v>45827</v>
      </c>
      <c r="K13" s="46">
        <f t="shared" si="3"/>
        <v>45828</v>
      </c>
      <c r="L13" s="47">
        <f t="shared" si="4"/>
        <v>45847</v>
      </c>
      <c r="M13" s="51">
        <f t="shared" si="5"/>
        <v>45852</v>
      </c>
      <c r="N13" s="47">
        <f t="shared" si="6"/>
        <v>45856</v>
      </c>
      <c r="O13" s="48">
        <f t="shared" si="7"/>
        <v>45857</v>
      </c>
      <c r="P13" s="47">
        <f t="shared" si="7"/>
        <v>45858</v>
      </c>
      <c r="Q13" s="48">
        <f t="shared" si="8"/>
        <v>45860</v>
      </c>
      <c r="R13" s="47">
        <f t="shared" si="9"/>
        <v>45861</v>
      </c>
      <c r="S13" s="48">
        <f t="shared" si="9"/>
        <v>45862</v>
      </c>
      <c r="T13" s="47">
        <f t="shared" si="9"/>
        <v>45863</v>
      </c>
      <c r="U13" s="48">
        <f t="shared" si="10"/>
        <v>45865</v>
      </c>
      <c r="V13" s="47">
        <f t="shared" si="11"/>
        <v>45866</v>
      </c>
      <c r="W13" s="48">
        <f t="shared" si="12"/>
        <v>45868</v>
      </c>
      <c r="X13" s="47">
        <f t="shared" si="13"/>
        <v>45869</v>
      </c>
      <c r="Y13" s="49">
        <f t="shared" si="14"/>
        <v>45873</v>
      </c>
      <c r="Z13" s="1"/>
      <c r="AA13" s="1"/>
    </row>
    <row r="14" spans="1:27" ht="27" customHeight="1">
      <c r="A14" s="26"/>
      <c r="B14" s="41"/>
      <c r="C14" s="95">
        <v>26</v>
      </c>
      <c r="D14" s="54" t="s">
        <v>42</v>
      </c>
      <c r="E14" s="55" t="s">
        <v>43</v>
      </c>
      <c r="F14" s="100" t="s">
        <v>37</v>
      </c>
      <c r="G14" s="101">
        <v>45841</v>
      </c>
      <c r="H14" s="102">
        <f t="shared" si="0"/>
        <v>45842</v>
      </c>
      <c r="I14" s="59">
        <f t="shared" si="1"/>
        <v>45831</v>
      </c>
      <c r="J14" s="67">
        <f t="shared" si="2"/>
        <v>45834</v>
      </c>
      <c r="K14" s="66">
        <f t="shared" si="3"/>
        <v>45835</v>
      </c>
      <c r="L14" s="56">
        <f t="shared" si="4"/>
        <v>45854</v>
      </c>
      <c r="M14" s="51">
        <f t="shared" si="5"/>
        <v>45859</v>
      </c>
      <c r="N14" s="56">
        <f t="shared" si="6"/>
        <v>45863</v>
      </c>
      <c r="O14" s="57">
        <f t="shared" si="7"/>
        <v>45864</v>
      </c>
      <c r="P14" s="56">
        <f t="shared" si="7"/>
        <v>45865</v>
      </c>
      <c r="Q14" s="57">
        <f t="shared" si="8"/>
        <v>45867</v>
      </c>
      <c r="R14" s="56">
        <f t="shared" si="9"/>
        <v>45868</v>
      </c>
      <c r="S14" s="57">
        <f t="shared" si="9"/>
        <v>45869</v>
      </c>
      <c r="T14" s="56">
        <f t="shared" si="9"/>
        <v>45870</v>
      </c>
      <c r="U14" s="57">
        <f t="shared" si="10"/>
        <v>45872</v>
      </c>
      <c r="V14" s="56">
        <f t="shared" si="11"/>
        <v>45873</v>
      </c>
      <c r="W14" s="57">
        <f t="shared" si="12"/>
        <v>45875</v>
      </c>
      <c r="X14" s="56">
        <f t="shared" si="13"/>
        <v>45876</v>
      </c>
      <c r="Y14" s="58">
        <f t="shared" si="14"/>
        <v>45880</v>
      </c>
      <c r="Z14" s="1"/>
      <c r="AA14" s="1"/>
    </row>
    <row r="15" spans="1:27" ht="27" customHeight="1">
      <c r="A15" s="26"/>
      <c r="B15" s="41"/>
      <c r="C15" s="95">
        <v>27</v>
      </c>
      <c r="D15" s="50" t="s">
        <v>44</v>
      </c>
      <c r="E15" s="44" t="s">
        <v>45</v>
      </c>
      <c r="F15" s="96" t="s">
        <v>37</v>
      </c>
      <c r="G15" s="97">
        <v>45848</v>
      </c>
      <c r="H15" s="98">
        <f t="shared" si="0"/>
        <v>45849</v>
      </c>
      <c r="I15" s="59">
        <f t="shared" si="1"/>
        <v>45838</v>
      </c>
      <c r="J15" s="45">
        <f t="shared" si="2"/>
        <v>45841</v>
      </c>
      <c r="K15" s="46">
        <f t="shared" si="3"/>
        <v>45842</v>
      </c>
      <c r="L15" s="47">
        <f t="shared" si="4"/>
        <v>45861</v>
      </c>
      <c r="M15" s="51">
        <f t="shared" si="5"/>
        <v>45866</v>
      </c>
      <c r="N15" s="47">
        <f t="shared" si="6"/>
        <v>45870</v>
      </c>
      <c r="O15" s="48">
        <f t="shared" si="7"/>
        <v>45871</v>
      </c>
      <c r="P15" s="47">
        <f t="shared" si="7"/>
        <v>45872</v>
      </c>
      <c r="Q15" s="48">
        <f t="shared" si="8"/>
        <v>45874</v>
      </c>
      <c r="R15" s="47">
        <f t="shared" si="9"/>
        <v>45875</v>
      </c>
      <c r="S15" s="48">
        <f t="shared" si="9"/>
        <v>45876</v>
      </c>
      <c r="T15" s="47">
        <f t="shared" si="9"/>
        <v>45877</v>
      </c>
      <c r="U15" s="48">
        <f t="shared" si="10"/>
        <v>45879</v>
      </c>
      <c r="V15" s="47">
        <f t="shared" si="11"/>
        <v>45880</v>
      </c>
      <c r="W15" s="48">
        <f t="shared" si="12"/>
        <v>45882</v>
      </c>
      <c r="X15" s="47">
        <f t="shared" si="13"/>
        <v>45883</v>
      </c>
      <c r="Y15" s="49">
        <f t="shared" si="14"/>
        <v>45887</v>
      </c>
      <c r="Z15" s="1"/>
      <c r="AA15" s="29"/>
    </row>
    <row r="16" spans="1:27" ht="27" customHeight="1">
      <c r="A16" s="26"/>
      <c r="B16" s="41"/>
      <c r="C16" s="99">
        <v>28</v>
      </c>
      <c r="D16" s="50" t="s">
        <v>46</v>
      </c>
      <c r="E16" s="44" t="s">
        <v>47</v>
      </c>
      <c r="F16" s="96" t="s">
        <v>37</v>
      </c>
      <c r="G16" s="97">
        <v>45855</v>
      </c>
      <c r="H16" s="98">
        <f t="shared" si="0"/>
        <v>45856</v>
      </c>
      <c r="I16" s="59">
        <f t="shared" si="1"/>
        <v>45845</v>
      </c>
      <c r="J16" s="45">
        <f t="shared" si="2"/>
        <v>45848</v>
      </c>
      <c r="K16" s="46">
        <f t="shared" si="3"/>
        <v>45849</v>
      </c>
      <c r="L16" s="47">
        <f t="shared" si="4"/>
        <v>45868</v>
      </c>
      <c r="M16" s="51">
        <f t="shared" si="5"/>
        <v>45873</v>
      </c>
      <c r="N16" s="47">
        <f t="shared" si="6"/>
        <v>45877</v>
      </c>
      <c r="O16" s="48">
        <f t="shared" si="7"/>
        <v>45878</v>
      </c>
      <c r="P16" s="47">
        <f t="shared" si="7"/>
        <v>45879</v>
      </c>
      <c r="Q16" s="48">
        <f t="shared" si="8"/>
        <v>45881</v>
      </c>
      <c r="R16" s="47">
        <f t="shared" si="9"/>
        <v>45882</v>
      </c>
      <c r="S16" s="48">
        <f t="shared" si="9"/>
        <v>45883</v>
      </c>
      <c r="T16" s="47">
        <f t="shared" si="9"/>
        <v>45884</v>
      </c>
      <c r="U16" s="48">
        <f t="shared" si="10"/>
        <v>45886</v>
      </c>
      <c r="V16" s="47">
        <f t="shared" si="11"/>
        <v>45887</v>
      </c>
      <c r="W16" s="48">
        <f t="shared" si="12"/>
        <v>45889</v>
      </c>
      <c r="X16" s="47">
        <f t="shared" si="13"/>
        <v>45890</v>
      </c>
      <c r="Y16" s="49">
        <f t="shared" si="14"/>
        <v>45894</v>
      </c>
      <c r="Z16" s="1"/>
      <c r="AA16" s="29"/>
    </row>
    <row r="17" spans="1:27" ht="27" customHeight="1">
      <c r="A17" s="26"/>
      <c r="B17" s="41"/>
      <c r="C17" s="95">
        <v>29</v>
      </c>
      <c r="D17" s="50" t="s">
        <v>48</v>
      </c>
      <c r="E17" s="44" t="s">
        <v>49</v>
      </c>
      <c r="F17" s="96" t="s">
        <v>37</v>
      </c>
      <c r="G17" s="97">
        <v>45862</v>
      </c>
      <c r="H17" s="98">
        <f t="shared" si="0"/>
        <v>45863</v>
      </c>
      <c r="I17" s="103" t="s">
        <v>50</v>
      </c>
      <c r="J17" s="104" t="s">
        <v>51</v>
      </c>
      <c r="K17" s="105" t="s">
        <v>52</v>
      </c>
      <c r="L17" s="47">
        <f t="shared" si="4"/>
        <v>45875</v>
      </c>
      <c r="M17" s="51">
        <f t="shared" si="5"/>
        <v>45880</v>
      </c>
      <c r="N17" s="47">
        <f t="shared" si="6"/>
        <v>45884</v>
      </c>
      <c r="O17" s="48">
        <f t="shared" si="7"/>
        <v>45885</v>
      </c>
      <c r="P17" s="47">
        <f t="shared" si="7"/>
        <v>45886</v>
      </c>
      <c r="Q17" s="48">
        <f t="shared" si="8"/>
        <v>45888</v>
      </c>
      <c r="R17" s="47">
        <f t="shared" si="9"/>
        <v>45889</v>
      </c>
      <c r="S17" s="48">
        <f t="shared" si="9"/>
        <v>45890</v>
      </c>
      <c r="T17" s="47">
        <f t="shared" si="9"/>
        <v>45891</v>
      </c>
      <c r="U17" s="48">
        <f t="shared" si="10"/>
        <v>45893</v>
      </c>
      <c r="V17" s="47">
        <f t="shared" si="11"/>
        <v>45894</v>
      </c>
      <c r="W17" s="48">
        <f t="shared" si="12"/>
        <v>45896</v>
      </c>
      <c r="X17" s="47">
        <f t="shared" si="13"/>
        <v>45897</v>
      </c>
      <c r="Y17" s="49">
        <f t="shared" si="14"/>
        <v>45901</v>
      </c>
      <c r="Z17" s="1"/>
      <c r="AA17" s="1"/>
    </row>
    <row r="18" spans="1:27" ht="29.4" customHeight="1" thickBot="1">
      <c r="A18" s="26"/>
      <c r="B18" s="42"/>
      <c r="C18" s="106">
        <v>30</v>
      </c>
      <c r="D18" s="52" t="s">
        <v>53</v>
      </c>
      <c r="E18" s="53" t="s">
        <v>54</v>
      </c>
      <c r="F18" s="107" t="s">
        <v>37</v>
      </c>
      <c r="G18" s="108">
        <v>45869</v>
      </c>
      <c r="H18" s="109">
        <f t="shared" si="0"/>
        <v>45870</v>
      </c>
      <c r="I18" s="110" t="s">
        <v>55</v>
      </c>
      <c r="J18" s="65">
        <f t="shared" ref="J18" si="15">G18-7</f>
        <v>45862</v>
      </c>
      <c r="K18" s="60">
        <f t="shared" ref="K18" si="16">G18-6</f>
        <v>45863</v>
      </c>
      <c r="L18" s="61">
        <f t="shared" si="4"/>
        <v>45882</v>
      </c>
      <c r="M18" s="62">
        <f t="shared" si="5"/>
        <v>45887</v>
      </c>
      <c r="N18" s="61">
        <f t="shared" si="6"/>
        <v>45891</v>
      </c>
      <c r="O18" s="63">
        <f t="shared" si="7"/>
        <v>45892</v>
      </c>
      <c r="P18" s="61">
        <f t="shared" si="7"/>
        <v>45893</v>
      </c>
      <c r="Q18" s="63">
        <f t="shared" si="8"/>
        <v>45895</v>
      </c>
      <c r="R18" s="61">
        <f t="shared" si="9"/>
        <v>45896</v>
      </c>
      <c r="S18" s="63">
        <f t="shared" si="9"/>
        <v>45897</v>
      </c>
      <c r="T18" s="61">
        <f t="shared" si="9"/>
        <v>45898</v>
      </c>
      <c r="U18" s="63">
        <f t="shared" si="10"/>
        <v>45900</v>
      </c>
      <c r="V18" s="61">
        <f t="shared" si="11"/>
        <v>45901</v>
      </c>
      <c r="W18" s="63">
        <f t="shared" si="12"/>
        <v>45903</v>
      </c>
      <c r="X18" s="61">
        <f t="shared" si="13"/>
        <v>45904</v>
      </c>
      <c r="Y18" s="64">
        <f t="shared" si="14"/>
        <v>45908</v>
      </c>
      <c r="Z18" s="1"/>
      <c r="AA18" s="1"/>
    </row>
    <row r="19" spans="1:27" ht="21.75" customHeight="1">
      <c r="A19" s="1"/>
      <c r="B19" s="27"/>
      <c r="C19" s="27"/>
      <c r="D19" s="27"/>
      <c r="E19" s="28"/>
      <c r="F19" s="31"/>
      <c r="G19" s="32"/>
      <c r="H19" s="33"/>
      <c r="I19" s="43" t="s">
        <v>34</v>
      </c>
      <c r="J19" s="33"/>
      <c r="K19" s="33"/>
      <c r="L19" s="33"/>
      <c r="M19" s="33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34" t="s">
        <v>24</v>
      </c>
      <c r="C20" s="34"/>
      <c r="D20" s="34"/>
      <c r="E20" s="3"/>
      <c r="F20" s="3"/>
      <c r="G20" s="34" t="s">
        <v>25</v>
      </c>
      <c r="H20" s="29"/>
      <c r="I20" s="2" t="s">
        <v>26</v>
      </c>
      <c r="J20" s="29"/>
      <c r="K20" s="29"/>
      <c r="L20" s="29"/>
      <c r="M20" s="29"/>
      <c r="N20" s="1"/>
      <c r="O20" s="1"/>
      <c r="P20" s="29"/>
      <c r="Q20" s="29"/>
      <c r="R20" s="29"/>
      <c r="S20" s="3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27</v>
      </c>
      <c r="H21" s="29"/>
      <c r="I21" s="35"/>
      <c r="J21" s="29"/>
      <c r="K21" s="29"/>
      <c r="L21" s="29"/>
      <c r="M21" s="29"/>
      <c r="N21" s="1"/>
      <c r="O21" s="1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37"/>
      <c r="T26" s="3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8" t="s">
        <v>28</v>
      </c>
      <c r="D27" s="2"/>
      <c r="E27" s="3"/>
      <c r="F27" s="3"/>
      <c r="G27" s="35"/>
      <c r="H27" s="29"/>
      <c r="I27" s="35"/>
      <c r="J27" s="29"/>
      <c r="K27" s="29"/>
      <c r="L27" s="29"/>
      <c r="M27" s="29"/>
      <c r="N27" s="29"/>
      <c r="O27" s="29"/>
      <c r="P27" s="29"/>
      <c r="Q27" s="29"/>
      <c r="R27" s="29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29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  <mergeCell ref="Y9:Y10"/>
    <mergeCell ref="Q9:Q10"/>
    <mergeCell ref="R9:R10"/>
    <mergeCell ref="S9:S10"/>
    <mergeCell ref="T9:T10"/>
    <mergeCell ref="K9:K10"/>
    <mergeCell ref="L9:L10"/>
    <mergeCell ref="N9:N10"/>
    <mergeCell ref="V9:V10"/>
    <mergeCell ref="U9:U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2025-06-04T23:05:19Z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