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ggie_Yu\Desktop\"/>
    </mc:Choice>
  </mc:AlternateContent>
  <xr:revisionPtr revIDLastSave="0" documentId="13_ncr:1_{9F99C016-B3F9-41E2-BA86-6A01B6002C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MZ,YOK,TYO-LAX" sheetId="3" r:id="rId1"/>
  </sheets>
  <calcPr calcId="191029"/>
</workbook>
</file>

<file path=xl/calcChain.xml><?xml version="1.0" encoding="utf-8"?>
<calcChain xmlns="http://schemas.openxmlformats.org/spreadsheetml/2006/main">
  <c r="L18" i="3" l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K18" i="3"/>
  <c r="J18" i="3"/>
  <c r="H18" i="3"/>
  <c r="L17" i="3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H17" i="3"/>
  <c r="L16" i="3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K16" i="3"/>
  <c r="J16" i="3"/>
  <c r="I16" i="3"/>
  <c r="H16" i="3"/>
  <c r="L15" i="3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K15" i="3"/>
  <c r="J15" i="3"/>
  <c r="I15" i="3"/>
  <c r="H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K14" i="3"/>
  <c r="J14" i="3"/>
  <c r="I14" i="3"/>
  <c r="H14" i="3"/>
  <c r="L13" i="3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K13" i="3"/>
  <c r="J13" i="3"/>
  <c r="I13" i="3"/>
  <c r="H13" i="3"/>
  <c r="L12" i="3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K12" i="3"/>
  <c r="J12" i="3"/>
  <c r="I12" i="3"/>
  <c r="H12" i="3"/>
  <c r="L11" i="3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K11" i="3"/>
  <c r="J11" i="3"/>
  <c r="I11" i="3"/>
  <c r="H11" i="3"/>
</calcChain>
</file>

<file path=xl/sharedStrings.xml><?xml version="1.0" encoding="utf-8"?>
<sst xmlns="http://schemas.openxmlformats.org/spreadsheetml/2006/main" count="65" uniqueCount="56">
  <si>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</si>
  <si>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</si>
  <si>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</si>
  <si>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</si>
  <si>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</si>
  <si>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</si>
  <si>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</si>
  <si>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</si>
  <si>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</si>
  <si>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</si>
  <si>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</si>
  <si>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</si>
  <si>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</si>
  <si>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</si>
  <si>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</si>
  <si>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</si>
  <si>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</si>
  <si>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</si>
  <si>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</si>
  <si>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</si>
  <si>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</si>
  <si>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</si>
  <si>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</si>
  <si>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</si>
  <si>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</si>
  <si>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</si>
  <si>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</si>
  <si>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</si>
  <si>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</si>
  <si>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LCL to Los Angeles (from Shimizu/Yokoham/Tokyo)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</si>
  <si>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</si>
  <si>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 xml:space="preserve">TOKYO
</t>
  </si>
  <si>
    <t xml:space="preserve">SHIMIZU
</t>
  </si>
  <si>
    <t xml:space="preserve">YOKOHAMA
</t>
  </si>
  <si>
    <t>＊ Unusual CFS cut off date due to holiday(s)</t>
  </si>
  <si>
    <t>MOL CREATION</t>
    <phoneticPr fontId="5"/>
  </si>
  <si>
    <t>096E</t>
    <phoneticPr fontId="5"/>
  </si>
  <si>
    <t>**ONE</t>
    <phoneticPr fontId="5"/>
  </si>
  <si>
    <t>ONE HENRY HUDSON</t>
    <phoneticPr fontId="5"/>
  </si>
  <si>
    <t>094E</t>
    <phoneticPr fontId="5"/>
  </si>
  <si>
    <t>ONE HANOI</t>
    <phoneticPr fontId="5"/>
  </si>
  <si>
    <t>052E</t>
    <phoneticPr fontId="5"/>
  </si>
  <si>
    <t>ONE ORPHEUS</t>
    <phoneticPr fontId="5"/>
  </si>
  <si>
    <t>074E</t>
    <phoneticPr fontId="5"/>
  </si>
  <si>
    <t>ONE HAMBURG</t>
    <phoneticPr fontId="5"/>
  </si>
  <si>
    <t>082E</t>
    <phoneticPr fontId="5"/>
  </si>
  <si>
    <t>ONE HANGZHOU BAY</t>
    <phoneticPr fontId="5"/>
  </si>
  <si>
    <t>059E</t>
    <phoneticPr fontId="5"/>
  </si>
  <si>
    <t>NYK ORION</t>
    <phoneticPr fontId="5"/>
  </si>
  <si>
    <t>079E</t>
    <phoneticPr fontId="5"/>
  </si>
  <si>
    <t>*07/11</t>
    <phoneticPr fontId="5"/>
  </si>
  <si>
    <t>*07/16</t>
    <phoneticPr fontId="5"/>
  </si>
  <si>
    <t>*07/17</t>
    <phoneticPr fontId="5"/>
  </si>
  <si>
    <t>ONE HONOLULU</t>
    <phoneticPr fontId="5"/>
  </si>
  <si>
    <t>225E</t>
    <phoneticPr fontId="5"/>
  </si>
  <si>
    <t>*07/18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</si>
</sst>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41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</borders>
  <cellStyleXfs count="40">
    <xf numFmtId="0" fontId="0" fillId="0" borderId="0"/>
    <xf numFmtId="0" fontId="23" fillId="0" borderId="19">
      <alignment vertical="center"/>
    </xf>
    <xf numFmtId="0" fontId="23" fillId="0" borderId="19"/>
    <xf numFmtId="0" fontId="25" fillId="0" borderId="19" applyNumberFormat="0" applyFill="0" applyBorder="0" applyAlignment="0" applyProtection="0">
      <alignment vertical="top"/>
      <protection locked="0"/>
    </xf>
    <xf numFmtId="0" fontId="23" fillId="0" borderId="19"/>
    <xf numFmtId="0" fontId="23" fillId="0" borderId="19">
      <alignment vertical="center"/>
    </xf>
    <xf numFmtId="3" fontId="26" fillId="0" borderId="19" applyFont="0" applyFill="0" applyBorder="0" applyAlignment="0" applyProtection="0"/>
    <xf numFmtId="170" fontId="26" fillId="0" borderId="19" applyFont="0" applyFill="0" applyBorder="0" applyAlignment="0" applyProtection="0"/>
    <xf numFmtId="0" fontId="26" fillId="0" borderId="19" applyFont="0" applyFill="0" applyBorder="0" applyAlignment="0" applyProtection="0"/>
    <xf numFmtId="2" fontId="26" fillId="0" borderId="19" applyFont="0" applyFill="0" applyBorder="0" applyAlignment="0" applyProtection="0"/>
    <xf numFmtId="0" fontId="27" fillId="0" borderId="19" applyNumberFormat="0" applyFill="0" applyBorder="0" applyAlignment="0" applyProtection="0">
      <alignment vertical="top"/>
      <protection locked="0"/>
    </xf>
    <xf numFmtId="0" fontId="28" fillId="0" borderId="19" applyNumberFormat="0" applyFill="0" applyBorder="0" applyAlignment="0" applyProtection="0"/>
    <xf numFmtId="0" fontId="29" fillId="0" borderId="19" applyNumberFormat="0" applyFill="0" applyBorder="0" applyAlignment="0" applyProtection="0"/>
    <xf numFmtId="171" fontId="30" fillId="0" borderId="19"/>
    <xf numFmtId="0" fontId="26" fillId="0" borderId="47" applyNumberFormat="0" applyFont="0" applyFill="0" applyAlignment="0" applyProtection="0"/>
    <xf numFmtId="0" fontId="39" fillId="0" borderId="19" applyNumberFormat="0" applyFill="0" applyBorder="0" applyAlignment="0" applyProtection="0">
      <alignment vertical="top"/>
      <protection locked="0"/>
    </xf>
    <xf numFmtId="16" fontId="31" fillId="0" borderId="19"/>
    <xf numFmtId="40" fontId="32" fillId="0" borderId="19" applyFont="0" applyFill="0" applyBorder="0" applyAlignment="0" applyProtection="0"/>
    <xf numFmtId="38" fontId="32" fillId="0" borderId="19" applyFont="0" applyFill="0" applyBorder="0" applyAlignment="0" applyProtection="0"/>
    <xf numFmtId="172" fontId="26" fillId="0" borderId="19" applyFont="0" applyFill="0" applyBorder="0" applyAlignment="0" applyProtection="0"/>
    <xf numFmtId="172" fontId="26" fillId="0" borderId="19" applyFont="0" applyFill="0" applyBorder="0" applyAlignment="0" applyProtection="0"/>
    <xf numFmtId="0" fontId="33" fillId="0" borderId="19" applyNumberFormat="0" applyFont="0" applyBorder="0" applyProtection="0"/>
    <xf numFmtId="0" fontId="33" fillId="0" borderId="19" applyNumberFormat="0" applyFont="0" applyBorder="0" applyProtection="0">
      <alignment vertical="center"/>
    </xf>
    <xf numFmtId="0" fontId="38" fillId="0" borderId="19">
      <alignment vertical="center"/>
    </xf>
    <xf numFmtId="0" fontId="23" fillId="0" borderId="19">
      <alignment vertical="center"/>
    </xf>
    <xf numFmtId="0" fontId="34" fillId="0" borderId="19"/>
    <xf numFmtId="0" fontId="32" fillId="0" borderId="19" applyFont="0" applyFill="0" applyBorder="0" applyAlignment="0" applyProtection="0"/>
    <xf numFmtId="0" fontId="32" fillId="0" borderId="19" applyFont="0" applyFill="0" applyBorder="0" applyAlignment="0" applyProtection="0"/>
    <xf numFmtId="10" fontId="26" fillId="0" borderId="19" applyFont="0" applyFill="0" applyBorder="0" applyAlignment="0" applyProtection="0"/>
    <xf numFmtId="0" fontId="35" fillId="0" borderId="19"/>
    <xf numFmtId="173" fontId="26" fillId="0" borderId="19" applyFont="0" applyFill="0" applyBorder="0" applyAlignment="0" applyProtection="0"/>
    <xf numFmtId="174" fontId="26" fillId="0" borderId="19" applyFont="0" applyFill="0" applyBorder="0" applyAlignment="0" applyProtection="0"/>
    <xf numFmtId="169" fontId="36" fillId="0" borderId="19" applyFont="0" applyFill="0" applyBorder="0" applyAlignment="0" applyProtection="0"/>
    <xf numFmtId="168" fontId="36" fillId="0" borderId="19" applyFont="0" applyFill="0" applyBorder="0" applyAlignment="0" applyProtection="0"/>
    <xf numFmtId="0" fontId="37" fillId="0" borderId="19"/>
    <xf numFmtId="0" fontId="24" fillId="0" borderId="19">
      <alignment vertical="center"/>
    </xf>
    <xf numFmtId="0" fontId="24" fillId="0" borderId="19">
      <alignment vertical="center"/>
    </xf>
    <xf numFmtId="0" fontId="24" fillId="0" borderId="19">
      <alignment vertical="center"/>
    </xf>
    <xf numFmtId="0" fontId="39" fillId="0" borderId="19" applyNumberFormat="0" applyFill="0" applyBorder="0" applyAlignment="0" applyProtection="0"/>
    <xf numFmtId="0" fontId="23" fillId="0" borderId="19">
      <alignment vertical="center"/>
    </xf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166" fontId="13" fillId="0" borderId="0" xfId="0" applyNumberFormat="1" applyFont="1" applyAlignment="1">
      <alignment horizontal="left"/>
    </xf>
    <xf numFmtId="0" fontId="22" fillId="6" borderId="20" xfId="1" quotePrefix="1" applyFont="1" applyFill="1" applyBorder="1" applyAlignment="1" applyProtection="1">
      <alignment horizontal="center" vertical="center"/>
      <protection locked="0"/>
    </xf>
    <xf numFmtId="165" fontId="22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1" xfId="1" applyNumberFormat="1" applyFont="1" applyFill="1" applyBorder="1" applyAlignment="1" applyProtection="1">
      <alignment horizontal="center" vertical="center"/>
      <protection locked="0"/>
    </xf>
    <xf numFmtId="165" fontId="22" fillId="6" borderId="23" xfId="1" applyNumberFormat="1" applyFont="1" applyFill="1" applyBorder="1" applyAlignment="1" applyProtection="1">
      <alignment horizontal="center" vertical="center"/>
      <protection locked="0"/>
    </xf>
    <xf numFmtId="0" fontId="22" fillId="6" borderId="20" xfId="1" applyFont="1" applyFill="1" applyBorder="1" applyAlignment="1" applyProtection="1">
      <alignment horizontal="left" vertical="center"/>
      <protection locked="0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0" fontId="22" fillId="6" borderId="31" xfId="1" applyFont="1" applyFill="1" applyBorder="1" applyAlignment="1" applyProtection="1">
      <alignment horizontal="left" vertical="center"/>
      <protection locked="0"/>
    </xf>
    <xf numFmtId="0" fontId="22" fillId="6" borderId="31" xfId="1" quotePrefix="1" applyFont="1" applyFill="1" applyBorder="1" applyAlignment="1" applyProtection="1">
      <alignment horizontal="center" vertical="center"/>
      <protection locked="0"/>
    </xf>
    <xf numFmtId="0" fontId="22" fillId="6" borderId="41" xfId="1" applyFont="1" applyFill="1" applyBorder="1" applyAlignment="1" applyProtection="1">
      <alignment horizontal="left" vertical="center"/>
      <protection locked="0"/>
    </xf>
    <xf numFmtId="0" fontId="22" fillId="6" borderId="41" xfId="1" quotePrefix="1" applyFont="1" applyFill="1" applyBorder="1" applyAlignment="1" applyProtection="1">
      <alignment horizontal="center" vertical="center"/>
      <protection locked="0"/>
    </xf>
    <xf numFmtId="165" fontId="22" fillId="6" borderId="44" xfId="1" applyNumberFormat="1" applyFont="1" applyFill="1" applyBorder="1" applyAlignment="1" applyProtection="1">
      <alignment horizontal="center" vertical="center"/>
      <protection locked="0"/>
    </xf>
    <xf numFmtId="165" fontId="22" fillId="6" borderId="45" xfId="1" applyNumberFormat="1" applyFont="1" applyFill="1" applyBorder="1" applyAlignment="1" applyProtection="1">
      <alignment horizontal="center" vertical="center"/>
      <protection locked="0"/>
    </xf>
    <xf numFmtId="165" fontId="22" fillId="6" borderId="42" xfId="1" applyNumberFormat="1" applyFont="1" applyFill="1" applyBorder="1" applyAlignment="1" applyProtection="1">
      <alignment horizontal="center" vertical="center"/>
      <protection locked="0"/>
    </xf>
    <xf numFmtId="165" fontId="22" fillId="6" borderId="27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5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6" xfId="1" applyNumberFormat="1" applyFont="1" applyFill="1" applyBorder="1" applyAlignment="1" applyProtection="1">
      <alignment horizontal="center" vertical="center"/>
      <protection locked="0"/>
    </xf>
    <xf numFmtId="165" fontId="22" fillId="6" borderId="33" xfId="1" applyNumberFormat="1" applyFont="1" applyFill="1" applyBorder="1" applyAlignment="1" applyProtection="1">
      <alignment horizontal="center" vertical="center"/>
      <protection locked="0"/>
    </xf>
    <xf numFmtId="165" fontId="22" fillId="6" borderId="37" xfId="1" applyNumberFormat="1" applyFont="1" applyFill="1" applyBorder="1" applyAlignment="1" applyProtection="1">
      <alignment horizontal="center" vertical="center"/>
      <protection locked="0"/>
    </xf>
    <xf numFmtId="165" fontId="22" fillId="6" borderId="34" xfId="1" applyNumberFormat="1" applyFont="1" applyFill="1" applyBorder="1" applyAlignment="1" applyProtection="1">
      <alignment horizontal="center" vertical="center"/>
      <protection locked="0"/>
    </xf>
    <xf numFmtId="165" fontId="22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3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1" xfId="1" quotePrefix="1" applyNumberFormat="1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>
      <alignment horizontal="center"/>
    </xf>
    <xf numFmtId="0" fontId="16" fillId="0" borderId="16" xfId="0" applyFont="1" applyBorder="1"/>
    <xf numFmtId="0" fontId="15" fillId="2" borderId="11" xfId="0" applyFont="1" applyFill="1" applyBorder="1" applyAlignment="1">
      <alignment horizontal="center"/>
    </xf>
    <xf numFmtId="0" fontId="16" fillId="0" borderId="17" xfId="0" applyFont="1" applyBorder="1"/>
    <xf numFmtId="0" fontId="14" fillId="4" borderId="12" xfId="0" applyFont="1" applyFill="1" applyBorder="1" applyAlignment="1">
      <alignment horizontal="center"/>
    </xf>
    <xf numFmtId="0" fontId="16" fillId="0" borderId="18" xfId="0" applyFont="1" applyBorder="1"/>
    <xf numFmtId="0" fontId="14" fillId="4" borderId="0" xfId="0" applyFont="1" applyFill="1" applyAlignment="1">
      <alignment horizontal="center"/>
    </xf>
    <xf numFmtId="0" fontId="16" fillId="0" borderId="14" xfId="0" applyFont="1" applyBorder="1"/>
    <xf numFmtId="0" fontId="14" fillId="4" borderId="10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5" fillId="3" borderId="0" xfId="0" applyFont="1" applyFill="1" applyAlignment="1">
      <alignment horizontal="center"/>
    </xf>
    <xf numFmtId="0" fontId="22" fillId="6" borderId="40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shrinkToFit="1"/>
    </xf>
    <xf numFmtId="165" fontId="22" fillId="6" borderId="22" xfId="0" applyNumberFormat="1" applyFont="1" applyFill="1" applyBorder="1" applyAlignment="1" applyProtection="1">
      <alignment horizontal="right" vertical="center"/>
      <protection locked="0"/>
    </xf>
    <xf numFmtId="167" fontId="22" fillId="6" borderId="23" xfId="0" applyNumberFormat="1" applyFont="1" applyFill="1" applyBorder="1" applyAlignment="1" applyProtection="1">
      <alignment horizontal="left" vertical="center"/>
      <protection locked="0"/>
    </xf>
    <xf numFmtId="0" fontId="22" fillId="6" borderId="38" xfId="0" applyFont="1" applyFill="1" applyBorder="1" applyAlignment="1">
      <alignment horizontal="center" vertical="center" wrapText="1"/>
    </xf>
    <xf numFmtId="0" fontId="22" fillId="6" borderId="28" xfId="0" applyFont="1" applyFill="1" applyBorder="1" applyAlignment="1">
      <alignment horizontal="center" vertical="center" shrinkToFit="1"/>
    </xf>
    <xf numFmtId="165" fontId="22" fillId="6" borderId="27" xfId="0" applyNumberFormat="1" applyFont="1" applyFill="1" applyBorder="1" applyAlignment="1" applyProtection="1">
      <alignment horizontal="right" vertical="center"/>
      <protection locked="0"/>
    </xf>
    <xf numFmtId="167" fontId="22" fillId="6" borderId="42" xfId="0" applyNumberFormat="1" applyFont="1" applyFill="1" applyBorder="1" applyAlignment="1" applyProtection="1">
      <alignment horizontal="left" vertical="center"/>
      <protection locked="0"/>
    </xf>
    <xf numFmtId="165" fontId="40" fillId="6" borderId="27" xfId="1" quotePrefix="1" applyNumberFormat="1" applyFont="1" applyFill="1" applyBorder="1" applyAlignment="1" applyProtection="1">
      <alignment horizontal="center" vertical="center"/>
      <protection locked="0"/>
    </xf>
    <xf numFmtId="165" fontId="40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40" fillId="6" borderId="24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39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shrinkToFit="1"/>
    </xf>
    <xf numFmtId="165" fontId="22" fillId="6" borderId="33" xfId="0" applyNumberFormat="1" applyFont="1" applyFill="1" applyBorder="1" applyAlignment="1" applyProtection="1">
      <alignment horizontal="right" vertical="center"/>
      <protection locked="0"/>
    </xf>
    <xf numFmtId="167" fontId="22" fillId="6" borderId="34" xfId="0" applyNumberFormat="1" applyFont="1" applyFill="1" applyBorder="1" applyAlignment="1" applyProtection="1">
      <alignment horizontal="left" vertical="center"/>
      <protection locked="0"/>
    </xf>
    <xf numFmtId="165" fontId="40" fillId="6" borderId="33" xfId="1" quotePrefix="1" applyNumberFormat="1" applyFont="1" applyFill="1" applyBorder="1" applyAlignment="1" applyProtection="1">
      <alignment horizontal="center" vertical="center"/>
      <protection locked="0"/>
    </xf>
  </cellXfs>
  <cellStyles count="40">
    <cellStyle name="Comma0" xfId="6" xr:uid="{9529DACF-E861-4981-9D27-73D34AAFB8F3}"/>
    <cellStyle name="Currency0" xfId="7" xr:uid="{1FDDA3CF-59E1-401A-9D09-202F30ABC119}"/>
    <cellStyle name="Date" xfId="8" xr:uid="{AA5A4626-B55F-402E-A3C9-C9FAAB5C19CB}"/>
    <cellStyle name="Fixed" xfId="9" xr:uid="{05194D05-1C09-4493-A49E-FAD5F2EBD286}"/>
    <cellStyle name="Followed Hyperlink 2" xfId="10" xr:uid="{BCC0002A-2234-4B38-82B5-CD842BA0FF26}"/>
    <cellStyle name="Heading 1 2" xfId="11" xr:uid="{D5ADE006-5F21-4A16-9E7C-EACD47C23532}"/>
    <cellStyle name="Heading 2 2" xfId="12" xr:uid="{0BE7EF56-55E1-4F5F-9601-C9AFB478AA7A}"/>
    <cellStyle name="Hyperlink 2" xfId="38" xr:uid="{F82E48F3-1583-4139-8B20-014E319814BA}"/>
    <cellStyle name="Normal" xfId="0" builtinId="0"/>
    <cellStyle name="Normal - Style1" xfId="13" xr:uid="{81181DF5-D8C4-4CC4-AB7B-57C871EB37E2}"/>
    <cellStyle name="Normal 2" xfId="2" xr:uid="{A08A6CCA-D8C5-4666-9984-3C183362E975}"/>
    <cellStyle name="Total 2" xfId="14" xr:uid="{D51185BC-AF7E-4832-813B-2E4668251B21}"/>
    <cellStyle name="ハイパーリンク 2" xfId="3" xr:uid="{43A3E0A8-A068-4AAF-B2F2-41E67803F792}"/>
    <cellStyle name="ハイパーリンク 2 2" xfId="15" xr:uid="{7DA688AE-ECE7-408D-99E0-87F9F5AEE957}"/>
    <cellStyle name="똿뗦먛귟 [0.00]_PRODUCT DETAIL Q1" xfId="17" xr:uid="{4D159872-15A8-49A2-AB7C-B8E8ACD243A6}"/>
    <cellStyle name="똿뗦먛귟_PRODUCT DETAIL Q1" xfId="18" xr:uid="{6E865453-EF72-427A-90EF-0D5C89980A13}"/>
    <cellStyle name="믅됞 [0.00]_PRODUCT DETAIL Q1" xfId="26" xr:uid="{722E29A0-7E51-49C7-B2A3-799D75C9C225}"/>
    <cellStyle name="믅됞_PRODUCT DETAIL Q1" xfId="27" xr:uid="{417B72EB-8472-49B3-BCFB-380133287BFB}"/>
    <cellStyle name="백분율_HOBONG" xfId="28" xr:uid="{E4E30A5A-CB6D-4D69-B1EA-D6EFF958EA30}"/>
    <cellStyle name="뷭?_BOOKSHIP" xfId="29" xr:uid="{823A1759-FD19-437D-A190-1B40A68D3882}"/>
    <cellStyle name="콤마 [0]_1202" xfId="30" xr:uid="{14D834FB-E9E5-4CC4-BF13-9D2CCBFD4068}"/>
    <cellStyle name="콤마_1202" xfId="31" xr:uid="{1A8208F6-9D7F-4026-8BA6-FF4F75BAD32A}"/>
    <cellStyle name="통화 [0]_1202" xfId="32" xr:uid="{459BE753-A98D-410A-893B-609CC5B65D53}"/>
    <cellStyle name="통화_1202" xfId="33" xr:uid="{FB52DD4D-1FFC-4355-A465-FA132034CD82}"/>
    <cellStyle name="표준_(정보부문)월별인원계획" xfId="34" xr:uid="{3E195EEE-4061-481B-BA28-F32E1ACDCFD8}"/>
    <cellStyle name="一般_MONTHLY SCHEDULE" xfId="16" xr:uid="{4AD6363F-2390-4899-A70A-0014FF8DC213}"/>
    <cellStyle name="未定義" xfId="25" xr:uid="{A2132EBC-668D-4382-88E5-9D499A7EC332}"/>
    <cellStyle name="標準 2" xfId="1" xr:uid="{3BE2F3BB-81A8-40F4-A976-7AFF6A596FA2}"/>
    <cellStyle name="標準 2 2" xfId="21" xr:uid="{E65F0A5E-0AC7-461A-AB3F-97379AA92A8F}"/>
    <cellStyle name="標準 2 3" xfId="39" xr:uid="{54024931-7914-44C4-B389-C05CF3A115A2}"/>
    <cellStyle name="標準 3" xfId="5" xr:uid="{1AA539FE-A340-4BEB-B31A-4048F8AFAA05}"/>
    <cellStyle name="標準 3 2" xfId="22" xr:uid="{99DCAA6E-978B-4F02-91E1-58BD7CFFBDA0}"/>
    <cellStyle name="標準 4" xfId="23" xr:uid="{8A650969-81BC-49EC-9AA2-B5C8227A76D6}"/>
    <cellStyle name="標準 5" xfId="24" xr:uid="{9F187E4E-3AFC-4AD9-B1F9-F732D0189D3E}"/>
    <cellStyle name="標準 6" xfId="35" xr:uid="{83F406CF-422C-4C9D-A820-863A1D462B10}"/>
    <cellStyle name="標準 7" xfId="36" xr:uid="{AD7DD013-BC6B-4E92-ABFD-DA2CEF1C2FF3}"/>
    <cellStyle name="標準 7 2" xfId="37" xr:uid="{FBFE8DFB-1C0B-461B-961E-000AF669D124}"/>
    <cellStyle name="標準_CONSOLI - USA ブランクNEW" xfId="4" xr:uid="{890552E3-050D-45A6-BB28-7A2BE5484F1B}"/>
    <cellStyle name="通貨 2" xfId="19" xr:uid="{0462AFA1-D0A7-4D6D-9753-9BAFEA230CBC}"/>
    <cellStyle name="通貨 2 2" xfId="20" xr:uid="{04115246-E27E-4BB0-96E8-16E29BCC5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19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999"/>
  <sheetViews>
    <sheetView tabSelected="1" zoomScale="55" zoomScaleNormal="55" workbookViewId="0"/>
  </sheetViews>
  <sheetFormatPr defaultColWidth="12.6640625" defaultRowHeight="15" customHeight="1"/>
  <cols>
    <col min="1" max="1" width="4.6640625" customWidth="1"/>
    <col min="2" max="3" width="6.6640625" customWidth="1"/>
    <col min="4" max="4" width="28.6640625" customWidth="1"/>
    <col min="5" max="5" width="10.6640625" customWidth="1"/>
    <col min="6" max="6" width="14.21875" customWidth="1"/>
    <col min="7" max="8" width="10.6640625" customWidth="1"/>
    <col min="9" max="11" width="20.6640625" customWidth="1"/>
    <col min="12" max="13" width="19.109375" customWidth="1"/>
    <col min="14" max="20" width="10.6640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77"/>
      <c r="E1" s="78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79" t="s">
        <v>29</v>
      </c>
      <c r="C2" s="78"/>
      <c r="D2" s="78"/>
      <c r="E2" s="78"/>
      <c r="F2" s="78"/>
      <c r="G2" s="78"/>
      <c r="H2" s="78"/>
      <c r="I2" s="78"/>
      <c r="J2" s="78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30</v>
      </c>
      <c r="Z2" s="4"/>
      <c r="AA2" s="4"/>
    </row>
    <row r="3" spans="1:27" ht="25.5" customHeight="1">
      <c r="A3" s="4"/>
      <c r="B3" s="78"/>
      <c r="C3" s="78"/>
      <c r="D3" s="78"/>
      <c r="E3" s="78"/>
      <c r="F3" s="78"/>
      <c r="G3" s="78"/>
      <c r="H3" s="78"/>
      <c r="I3" s="78"/>
      <c r="J3" s="78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9">
        <v>45811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80"/>
      <c r="N4" s="78"/>
      <c r="O4" s="78"/>
      <c r="P4" s="78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81" t="s">
        <v>2</v>
      </c>
      <c r="E8" s="84" t="s">
        <v>3</v>
      </c>
      <c r="F8" s="85" t="s">
        <v>4</v>
      </c>
      <c r="G8" s="87" t="s">
        <v>5</v>
      </c>
      <c r="H8" s="88"/>
      <c r="I8" s="89" t="s">
        <v>6</v>
      </c>
      <c r="J8" s="90"/>
      <c r="K8" s="88"/>
      <c r="L8" s="19" t="s">
        <v>7</v>
      </c>
      <c r="M8" s="91" t="s">
        <v>7</v>
      </c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88"/>
      <c r="Z8" s="1"/>
      <c r="AA8" s="1"/>
    </row>
    <row r="9" spans="1:27" ht="21.75" customHeight="1">
      <c r="A9" s="1"/>
      <c r="B9" s="20"/>
      <c r="C9" s="21"/>
      <c r="D9" s="82"/>
      <c r="E9" s="82"/>
      <c r="F9" s="86"/>
      <c r="G9" s="92" t="s">
        <v>31</v>
      </c>
      <c r="H9" s="93"/>
      <c r="I9" s="94" t="s">
        <v>32</v>
      </c>
      <c r="J9" s="94" t="s">
        <v>33</v>
      </c>
      <c r="K9" s="68" t="s">
        <v>31</v>
      </c>
      <c r="L9" s="70" t="s">
        <v>8</v>
      </c>
      <c r="M9" s="22" t="s">
        <v>9</v>
      </c>
      <c r="N9" s="72" t="s">
        <v>10</v>
      </c>
      <c r="O9" s="74" t="s">
        <v>11</v>
      </c>
      <c r="P9" s="72" t="s">
        <v>12</v>
      </c>
      <c r="Q9" s="74" t="s">
        <v>13</v>
      </c>
      <c r="R9" s="72" t="s">
        <v>14</v>
      </c>
      <c r="S9" s="74" t="s">
        <v>15</v>
      </c>
      <c r="T9" s="72" t="s">
        <v>16</v>
      </c>
      <c r="U9" s="74" t="s">
        <v>17</v>
      </c>
      <c r="V9" s="72" t="s">
        <v>18</v>
      </c>
      <c r="W9" s="74" t="s">
        <v>19</v>
      </c>
      <c r="X9" s="72" t="s">
        <v>20</v>
      </c>
      <c r="Y9" s="76" t="s">
        <v>21</v>
      </c>
      <c r="Z9" s="1"/>
      <c r="AA9" s="1"/>
    </row>
    <row r="10" spans="1:27" ht="21.75" customHeight="1" thickBot="1">
      <c r="A10" s="1"/>
      <c r="B10" s="23"/>
      <c r="C10" s="24" t="s">
        <v>22</v>
      </c>
      <c r="D10" s="83"/>
      <c r="E10" s="83"/>
      <c r="F10" s="69"/>
      <c r="G10" s="75"/>
      <c r="H10" s="71"/>
      <c r="I10" s="75"/>
      <c r="J10" s="75"/>
      <c r="K10" s="69"/>
      <c r="L10" s="71"/>
      <c r="M10" s="25" t="s">
        <v>23</v>
      </c>
      <c r="N10" s="73"/>
      <c r="O10" s="75"/>
      <c r="P10" s="73"/>
      <c r="Q10" s="75"/>
      <c r="R10" s="73"/>
      <c r="S10" s="75"/>
      <c r="T10" s="73"/>
      <c r="U10" s="75"/>
      <c r="V10" s="73"/>
      <c r="W10" s="75"/>
      <c r="X10" s="73"/>
      <c r="Y10" s="69"/>
      <c r="Z10" s="1"/>
      <c r="AA10" s="1"/>
    </row>
    <row r="11" spans="1:27" ht="27" customHeight="1" thickTop="1">
      <c r="A11" s="26"/>
      <c r="B11" s="40"/>
      <c r="C11" s="95">
        <v>23</v>
      </c>
      <c r="D11" s="50" t="s">
        <v>35</v>
      </c>
      <c r="E11" s="44" t="s">
        <v>36</v>
      </c>
      <c r="F11" s="96" t="s">
        <v>37</v>
      </c>
      <c r="G11" s="97">
        <v>45820</v>
      </c>
      <c r="H11" s="98">
        <f t="shared" ref="H11:H18" si="0">G11+1</f>
        <v>45821</v>
      </c>
      <c r="I11" s="59">
        <f t="shared" ref="I11:I16" si="1">G11-10</f>
        <v>45810</v>
      </c>
      <c r="J11" s="45">
        <f t="shared" ref="J11:J16" si="2">G11-7</f>
        <v>45813</v>
      </c>
      <c r="K11" s="46">
        <f t="shared" ref="K11:K16" si="3">G11-6</f>
        <v>45814</v>
      </c>
      <c r="L11" s="47">
        <f t="shared" ref="L11:L18" si="4">G11+13</f>
        <v>45833</v>
      </c>
      <c r="M11" s="51">
        <f t="shared" ref="M11:M18" si="5">L11+5</f>
        <v>45838</v>
      </c>
      <c r="N11" s="47">
        <f t="shared" ref="N11:N18" si="6">M11+4</f>
        <v>45842</v>
      </c>
      <c r="O11" s="48">
        <f t="shared" ref="O11:P18" si="7">N11+1</f>
        <v>45843</v>
      </c>
      <c r="P11" s="47">
        <f t="shared" si="7"/>
        <v>45844</v>
      </c>
      <c r="Q11" s="48">
        <f t="shared" ref="Q11:Q18" si="8">P11+2</f>
        <v>45846</v>
      </c>
      <c r="R11" s="47">
        <f t="shared" ref="R11:T18" si="9">Q11+1</f>
        <v>45847</v>
      </c>
      <c r="S11" s="48">
        <f t="shared" si="9"/>
        <v>45848</v>
      </c>
      <c r="T11" s="47">
        <f t="shared" si="9"/>
        <v>45849</v>
      </c>
      <c r="U11" s="48">
        <f t="shared" ref="U11:U18" si="10">T11+2</f>
        <v>45851</v>
      </c>
      <c r="V11" s="47">
        <f t="shared" ref="V11:V18" si="11">U11+1</f>
        <v>45852</v>
      </c>
      <c r="W11" s="48">
        <f t="shared" ref="W11:W18" si="12">V11+2</f>
        <v>45854</v>
      </c>
      <c r="X11" s="47">
        <f t="shared" ref="X11:X18" si="13">W11+1</f>
        <v>45855</v>
      </c>
      <c r="Y11" s="49">
        <f t="shared" ref="Y11:Y18" si="14">X11+4</f>
        <v>45859</v>
      </c>
      <c r="Z11" s="1"/>
      <c r="AA11" s="1"/>
    </row>
    <row r="12" spans="1:27" ht="27" customHeight="1">
      <c r="A12" s="26"/>
      <c r="B12" s="41"/>
      <c r="C12" s="99">
        <v>24</v>
      </c>
      <c r="D12" s="50" t="s">
        <v>38</v>
      </c>
      <c r="E12" s="44" t="s">
        <v>39</v>
      </c>
      <c r="F12" s="96" t="s">
        <v>37</v>
      </c>
      <c r="G12" s="97">
        <v>45827</v>
      </c>
      <c r="H12" s="98">
        <f t="shared" si="0"/>
        <v>45828</v>
      </c>
      <c r="I12" s="59">
        <f t="shared" si="1"/>
        <v>45817</v>
      </c>
      <c r="J12" s="45">
        <f t="shared" si="2"/>
        <v>45820</v>
      </c>
      <c r="K12" s="46">
        <f t="shared" si="3"/>
        <v>45821</v>
      </c>
      <c r="L12" s="47">
        <f t="shared" si="4"/>
        <v>45840</v>
      </c>
      <c r="M12" s="51">
        <f t="shared" si="5"/>
        <v>45845</v>
      </c>
      <c r="N12" s="47">
        <f t="shared" si="6"/>
        <v>45849</v>
      </c>
      <c r="O12" s="48">
        <f t="shared" si="7"/>
        <v>45850</v>
      </c>
      <c r="P12" s="47">
        <f t="shared" si="7"/>
        <v>45851</v>
      </c>
      <c r="Q12" s="48">
        <f t="shared" si="8"/>
        <v>45853</v>
      </c>
      <c r="R12" s="47">
        <f t="shared" si="9"/>
        <v>45854</v>
      </c>
      <c r="S12" s="48">
        <f t="shared" si="9"/>
        <v>45855</v>
      </c>
      <c r="T12" s="47">
        <f t="shared" si="9"/>
        <v>45856</v>
      </c>
      <c r="U12" s="48">
        <f t="shared" si="10"/>
        <v>45858</v>
      </c>
      <c r="V12" s="47">
        <f t="shared" si="11"/>
        <v>45859</v>
      </c>
      <c r="W12" s="48">
        <f t="shared" si="12"/>
        <v>45861</v>
      </c>
      <c r="X12" s="47">
        <f t="shared" si="13"/>
        <v>45862</v>
      </c>
      <c r="Y12" s="49">
        <f t="shared" si="14"/>
        <v>45866</v>
      </c>
      <c r="Z12" s="1"/>
      <c r="AA12" s="1"/>
    </row>
    <row r="13" spans="1:27" ht="27" customHeight="1">
      <c r="A13" s="26"/>
      <c r="B13" s="41"/>
      <c r="C13" s="95">
        <v>25</v>
      </c>
      <c r="D13" s="50" t="s">
        <v>40</v>
      </c>
      <c r="E13" s="44" t="s">
        <v>41</v>
      </c>
      <c r="F13" s="96" t="s">
        <v>37</v>
      </c>
      <c r="G13" s="97">
        <v>45834</v>
      </c>
      <c r="H13" s="98">
        <f t="shared" si="0"/>
        <v>45835</v>
      </c>
      <c r="I13" s="59">
        <f t="shared" si="1"/>
        <v>45824</v>
      </c>
      <c r="J13" s="45">
        <f t="shared" si="2"/>
        <v>45827</v>
      </c>
      <c r="K13" s="46">
        <f t="shared" si="3"/>
        <v>45828</v>
      </c>
      <c r="L13" s="47">
        <f t="shared" si="4"/>
        <v>45847</v>
      </c>
      <c r="M13" s="51">
        <f t="shared" si="5"/>
        <v>45852</v>
      </c>
      <c r="N13" s="47">
        <f t="shared" si="6"/>
        <v>45856</v>
      </c>
      <c r="O13" s="48">
        <f t="shared" si="7"/>
        <v>45857</v>
      </c>
      <c r="P13" s="47">
        <f t="shared" si="7"/>
        <v>45858</v>
      </c>
      <c r="Q13" s="48">
        <f t="shared" si="8"/>
        <v>45860</v>
      </c>
      <c r="R13" s="47">
        <f t="shared" si="9"/>
        <v>45861</v>
      </c>
      <c r="S13" s="48">
        <f t="shared" si="9"/>
        <v>45862</v>
      </c>
      <c r="T13" s="47">
        <f t="shared" si="9"/>
        <v>45863</v>
      </c>
      <c r="U13" s="48">
        <f t="shared" si="10"/>
        <v>45865</v>
      </c>
      <c r="V13" s="47">
        <f t="shared" si="11"/>
        <v>45866</v>
      </c>
      <c r="W13" s="48">
        <f t="shared" si="12"/>
        <v>45868</v>
      </c>
      <c r="X13" s="47">
        <f t="shared" si="13"/>
        <v>45869</v>
      </c>
      <c r="Y13" s="49">
        <f t="shared" si="14"/>
        <v>45873</v>
      </c>
      <c r="Z13" s="1"/>
      <c r="AA13" s="1"/>
    </row>
    <row r="14" spans="1:27" ht="27" customHeight="1">
      <c r="A14" s="26"/>
      <c r="B14" s="41"/>
      <c r="C14" s="95">
        <v>26</v>
      </c>
      <c r="D14" s="54" t="s">
        <v>42</v>
      </c>
      <c r="E14" s="55" t="s">
        <v>43</v>
      </c>
      <c r="F14" s="100" t="s">
        <v>37</v>
      </c>
      <c r="G14" s="101">
        <v>45841</v>
      </c>
      <c r="H14" s="102">
        <f t="shared" si="0"/>
        <v>45842</v>
      </c>
      <c r="I14" s="59">
        <f t="shared" si="1"/>
        <v>45831</v>
      </c>
      <c r="J14" s="67">
        <f t="shared" si="2"/>
        <v>45834</v>
      </c>
      <c r="K14" s="66">
        <f t="shared" si="3"/>
        <v>45835</v>
      </c>
      <c r="L14" s="56">
        <f t="shared" si="4"/>
        <v>45854</v>
      </c>
      <c r="M14" s="51">
        <f t="shared" si="5"/>
        <v>45859</v>
      </c>
      <c r="N14" s="56">
        <f t="shared" si="6"/>
        <v>45863</v>
      </c>
      <c r="O14" s="57">
        <f t="shared" si="7"/>
        <v>45864</v>
      </c>
      <c r="P14" s="56">
        <f t="shared" si="7"/>
        <v>45865</v>
      </c>
      <c r="Q14" s="57">
        <f t="shared" si="8"/>
        <v>45867</v>
      </c>
      <c r="R14" s="56">
        <f t="shared" si="9"/>
        <v>45868</v>
      </c>
      <c r="S14" s="57">
        <f t="shared" si="9"/>
        <v>45869</v>
      </c>
      <c r="T14" s="56">
        <f t="shared" si="9"/>
        <v>45870</v>
      </c>
      <c r="U14" s="57">
        <f t="shared" si="10"/>
        <v>45872</v>
      </c>
      <c r="V14" s="56">
        <f t="shared" si="11"/>
        <v>45873</v>
      </c>
      <c r="W14" s="57">
        <f t="shared" si="12"/>
        <v>45875</v>
      </c>
      <c r="X14" s="56">
        <f t="shared" si="13"/>
        <v>45876</v>
      </c>
      <c r="Y14" s="58">
        <f t="shared" si="14"/>
        <v>45880</v>
      </c>
      <c r="Z14" s="1"/>
      <c r="AA14" s="1"/>
    </row>
    <row r="15" spans="1:27" ht="27" customHeight="1">
      <c r="A15" s="26"/>
      <c r="B15" s="41"/>
      <c r="C15" s="95">
        <v>27</v>
      </c>
      <c r="D15" s="50" t="s">
        <v>44</v>
      </c>
      <c r="E15" s="44" t="s">
        <v>45</v>
      </c>
      <c r="F15" s="96" t="s">
        <v>37</v>
      </c>
      <c r="G15" s="97">
        <v>45848</v>
      </c>
      <c r="H15" s="98">
        <f t="shared" si="0"/>
        <v>45849</v>
      </c>
      <c r="I15" s="59">
        <f t="shared" si="1"/>
        <v>45838</v>
      </c>
      <c r="J15" s="45">
        <f t="shared" si="2"/>
        <v>45841</v>
      </c>
      <c r="K15" s="46">
        <f t="shared" si="3"/>
        <v>45842</v>
      </c>
      <c r="L15" s="47">
        <f t="shared" si="4"/>
        <v>45861</v>
      </c>
      <c r="M15" s="51">
        <f t="shared" si="5"/>
        <v>45866</v>
      </c>
      <c r="N15" s="47">
        <f t="shared" si="6"/>
        <v>45870</v>
      </c>
      <c r="O15" s="48">
        <f t="shared" si="7"/>
        <v>45871</v>
      </c>
      <c r="P15" s="47">
        <f t="shared" si="7"/>
        <v>45872</v>
      </c>
      <c r="Q15" s="48">
        <f t="shared" si="8"/>
        <v>45874</v>
      </c>
      <c r="R15" s="47">
        <f t="shared" si="9"/>
        <v>45875</v>
      </c>
      <c r="S15" s="48">
        <f t="shared" si="9"/>
        <v>45876</v>
      </c>
      <c r="T15" s="47">
        <f t="shared" si="9"/>
        <v>45877</v>
      </c>
      <c r="U15" s="48">
        <f t="shared" si="10"/>
        <v>45879</v>
      </c>
      <c r="V15" s="47">
        <f t="shared" si="11"/>
        <v>45880</v>
      </c>
      <c r="W15" s="48">
        <f t="shared" si="12"/>
        <v>45882</v>
      </c>
      <c r="X15" s="47">
        <f t="shared" si="13"/>
        <v>45883</v>
      </c>
      <c r="Y15" s="49">
        <f t="shared" si="14"/>
        <v>45887</v>
      </c>
      <c r="Z15" s="1"/>
      <c r="AA15" s="29"/>
    </row>
    <row r="16" spans="1:27" ht="27" customHeight="1">
      <c r="A16" s="26"/>
      <c r="B16" s="41"/>
      <c r="C16" s="99">
        <v>28</v>
      </c>
      <c r="D16" s="50" t="s">
        <v>46</v>
      </c>
      <c r="E16" s="44" t="s">
        <v>47</v>
      </c>
      <c r="F16" s="96" t="s">
        <v>37</v>
      </c>
      <c r="G16" s="97">
        <v>45855</v>
      </c>
      <c r="H16" s="98">
        <f t="shared" si="0"/>
        <v>45856</v>
      </c>
      <c r="I16" s="59">
        <f t="shared" si="1"/>
        <v>45845</v>
      </c>
      <c r="J16" s="45">
        <f t="shared" si="2"/>
        <v>45848</v>
      </c>
      <c r="K16" s="46">
        <f t="shared" si="3"/>
        <v>45849</v>
      </c>
      <c r="L16" s="47">
        <f t="shared" si="4"/>
        <v>45868</v>
      </c>
      <c r="M16" s="51">
        <f t="shared" si="5"/>
        <v>45873</v>
      </c>
      <c r="N16" s="47">
        <f t="shared" si="6"/>
        <v>45877</v>
      </c>
      <c r="O16" s="48">
        <f t="shared" si="7"/>
        <v>45878</v>
      </c>
      <c r="P16" s="47">
        <f t="shared" si="7"/>
        <v>45879</v>
      </c>
      <c r="Q16" s="48">
        <f t="shared" si="8"/>
        <v>45881</v>
      </c>
      <c r="R16" s="47">
        <f t="shared" si="9"/>
        <v>45882</v>
      </c>
      <c r="S16" s="48">
        <f t="shared" si="9"/>
        <v>45883</v>
      </c>
      <c r="T16" s="47">
        <f t="shared" si="9"/>
        <v>45884</v>
      </c>
      <c r="U16" s="48">
        <f t="shared" si="10"/>
        <v>45886</v>
      </c>
      <c r="V16" s="47">
        <f t="shared" si="11"/>
        <v>45887</v>
      </c>
      <c r="W16" s="48">
        <f t="shared" si="12"/>
        <v>45889</v>
      </c>
      <c r="X16" s="47">
        <f t="shared" si="13"/>
        <v>45890</v>
      </c>
      <c r="Y16" s="49">
        <f t="shared" si="14"/>
        <v>45894</v>
      </c>
      <c r="Z16" s="1"/>
      <c r="AA16" s="29"/>
    </row>
    <row r="17" spans="1:27" ht="27" customHeight="1">
      <c r="A17" s="26"/>
      <c r="B17" s="41"/>
      <c r="C17" s="95">
        <v>29</v>
      </c>
      <c r="D17" s="50" t="s">
        <v>48</v>
      </c>
      <c r="E17" s="44" t="s">
        <v>49</v>
      </c>
      <c r="F17" s="96" t="s">
        <v>37</v>
      </c>
      <c r="G17" s="97">
        <v>45862</v>
      </c>
      <c r="H17" s="98">
        <f t="shared" si="0"/>
        <v>45863</v>
      </c>
      <c r="I17" s="103" t="s">
        <v>50</v>
      </c>
      <c r="J17" s="104" t="s">
        <v>51</v>
      </c>
      <c r="K17" s="105" t="s">
        <v>52</v>
      </c>
      <c r="L17" s="47">
        <f t="shared" si="4"/>
        <v>45875</v>
      </c>
      <c r="M17" s="51">
        <f t="shared" si="5"/>
        <v>45880</v>
      </c>
      <c r="N17" s="47">
        <f t="shared" si="6"/>
        <v>45884</v>
      </c>
      <c r="O17" s="48">
        <f t="shared" si="7"/>
        <v>45885</v>
      </c>
      <c r="P17" s="47">
        <f t="shared" si="7"/>
        <v>45886</v>
      </c>
      <c r="Q17" s="48">
        <f t="shared" si="8"/>
        <v>45888</v>
      </c>
      <c r="R17" s="47">
        <f t="shared" si="9"/>
        <v>45889</v>
      </c>
      <c r="S17" s="48">
        <f t="shared" si="9"/>
        <v>45890</v>
      </c>
      <c r="T17" s="47">
        <f t="shared" si="9"/>
        <v>45891</v>
      </c>
      <c r="U17" s="48">
        <f t="shared" si="10"/>
        <v>45893</v>
      </c>
      <c r="V17" s="47">
        <f t="shared" si="11"/>
        <v>45894</v>
      </c>
      <c r="W17" s="48">
        <f t="shared" si="12"/>
        <v>45896</v>
      </c>
      <c r="X17" s="47">
        <f t="shared" si="13"/>
        <v>45897</v>
      </c>
      <c r="Y17" s="49">
        <f t="shared" si="14"/>
        <v>45901</v>
      </c>
      <c r="Z17" s="1"/>
      <c r="AA17" s="1"/>
    </row>
    <row r="18" spans="1:27" ht="29.4" customHeight="1" thickBot="1">
      <c r="A18" s="26"/>
      <c r="B18" s="42"/>
      <c r="C18" s="106">
        <v>30</v>
      </c>
      <c r="D18" s="52" t="s">
        <v>53</v>
      </c>
      <c r="E18" s="53" t="s">
        <v>54</v>
      </c>
      <c r="F18" s="107" t="s">
        <v>37</v>
      </c>
      <c r="G18" s="108">
        <v>45869</v>
      </c>
      <c r="H18" s="109">
        <f t="shared" si="0"/>
        <v>45870</v>
      </c>
      <c r="I18" s="110" t="s">
        <v>55</v>
      </c>
      <c r="J18" s="65">
        <f t="shared" ref="J18" si="15">G18-7</f>
        <v>45862</v>
      </c>
      <c r="K18" s="60">
        <f t="shared" ref="K18" si="16">G18-6</f>
        <v>45863</v>
      </c>
      <c r="L18" s="61">
        <f t="shared" si="4"/>
        <v>45882</v>
      </c>
      <c r="M18" s="62">
        <f t="shared" si="5"/>
        <v>45887</v>
      </c>
      <c r="N18" s="61">
        <f t="shared" si="6"/>
        <v>45891</v>
      </c>
      <c r="O18" s="63">
        <f t="shared" si="7"/>
        <v>45892</v>
      </c>
      <c r="P18" s="61">
        <f t="shared" si="7"/>
        <v>45893</v>
      </c>
      <c r="Q18" s="63">
        <f t="shared" si="8"/>
        <v>45895</v>
      </c>
      <c r="R18" s="61">
        <f t="shared" si="9"/>
        <v>45896</v>
      </c>
      <c r="S18" s="63">
        <f t="shared" si="9"/>
        <v>45897</v>
      </c>
      <c r="T18" s="61">
        <f t="shared" si="9"/>
        <v>45898</v>
      </c>
      <c r="U18" s="63">
        <f t="shared" si="10"/>
        <v>45900</v>
      </c>
      <c r="V18" s="61">
        <f t="shared" si="11"/>
        <v>45901</v>
      </c>
      <c r="W18" s="63">
        <f t="shared" si="12"/>
        <v>45903</v>
      </c>
      <c r="X18" s="61">
        <f t="shared" si="13"/>
        <v>45904</v>
      </c>
      <c r="Y18" s="64">
        <f t="shared" si="14"/>
        <v>45908</v>
      </c>
      <c r="Z18" s="1"/>
      <c r="AA18" s="1"/>
    </row>
    <row r="19" spans="1:27" ht="21.75" customHeight="1">
      <c r="A19" s="1"/>
      <c r="B19" s="27"/>
      <c r="C19" s="27"/>
      <c r="D19" s="27"/>
      <c r="E19" s="28"/>
      <c r="F19" s="31"/>
      <c r="G19" s="32"/>
      <c r="H19" s="33"/>
      <c r="I19" s="43" t="s">
        <v>34</v>
      </c>
      <c r="J19" s="33"/>
      <c r="K19" s="33"/>
      <c r="L19" s="33"/>
      <c r="M19" s="33"/>
      <c r="N19" s="1"/>
      <c r="O19" s="1"/>
      <c r="P19" s="29"/>
      <c r="Q19" s="29"/>
      <c r="R19" s="29"/>
      <c r="S19" s="30"/>
      <c r="T19" s="1"/>
      <c r="U19" s="1"/>
      <c r="V19" s="1"/>
      <c r="W19" s="1"/>
      <c r="X19" s="1"/>
      <c r="Y19" s="1"/>
      <c r="Z19" s="1"/>
      <c r="AA19" s="1"/>
    </row>
    <row r="20" spans="1:27" ht="21.75" customHeight="1">
      <c r="A20" s="1"/>
      <c r="B20" s="34" t="s">
        <v>24</v>
      </c>
      <c r="C20" s="34"/>
      <c r="D20" s="34"/>
      <c r="E20" s="3"/>
      <c r="F20" s="3"/>
      <c r="G20" s="34" t="s">
        <v>25</v>
      </c>
      <c r="H20" s="29"/>
      <c r="I20" s="2" t="s">
        <v>26</v>
      </c>
      <c r="J20" s="29"/>
      <c r="K20" s="29"/>
      <c r="L20" s="29"/>
      <c r="M20" s="29"/>
      <c r="N20" s="1"/>
      <c r="O20" s="1"/>
      <c r="P20" s="29"/>
      <c r="Q20" s="29"/>
      <c r="R20" s="29"/>
      <c r="S20" s="30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"/>
      <c r="C21" s="2"/>
      <c r="D21" s="2"/>
      <c r="E21" s="3"/>
      <c r="F21" s="3"/>
      <c r="G21" s="2" t="s">
        <v>27</v>
      </c>
      <c r="H21" s="29"/>
      <c r="I21" s="35"/>
      <c r="J21" s="29"/>
      <c r="K21" s="29"/>
      <c r="L21" s="29"/>
      <c r="M21" s="29"/>
      <c r="N21" s="1"/>
      <c r="O21" s="1"/>
      <c r="P21" s="29"/>
      <c r="Q21" s="29"/>
      <c r="R21" s="29"/>
      <c r="S21" s="1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35"/>
      <c r="H22" s="29"/>
      <c r="I22" s="35"/>
      <c r="J22" s="29"/>
      <c r="K22" s="29"/>
      <c r="L22" s="29"/>
      <c r="M22" s="29"/>
      <c r="N22" s="29"/>
      <c r="O22" s="29"/>
      <c r="P22" s="29"/>
      <c r="Q22" s="29"/>
      <c r="R22" s="29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5"/>
      <c r="H23" s="29"/>
      <c r="I23" s="35"/>
      <c r="J23" s="29"/>
      <c r="K23" s="29"/>
      <c r="L23" s="29"/>
      <c r="M23" s="29"/>
      <c r="N23" s="29"/>
      <c r="O23" s="29"/>
      <c r="P23" s="29"/>
      <c r="Q23" s="29"/>
      <c r="R23" s="29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5"/>
      <c r="H24" s="29"/>
      <c r="I24" s="35"/>
      <c r="J24" s="29"/>
      <c r="K24" s="29"/>
      <c r="L24" s="29"/>
      <c r="M24" s="36"/>
      <c r="N24" s="36"/>
      <c r="O24" s="29"/>
      <c r="P24" s="29"/>
      <c r="Q24" s="29"/>
      <c r="R24" s="29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5"/>
      <c r="H25" s="29"/>
      <c r="I25" s="35"/>
      <c r="J25" s="29"/>
      <c r="K25" s="29"/>
      <c r="L25" s="29"/>
      <c r="M25" s="36"/>
      <c r="N25" s="36"/>
      <c r="O25" s="29"/>
      <c r="P25" s="29"/>
      <c r="Q25" s="29"/>
      <c r="R25" s="29"/>
      <c r="S25" s="37"/>
      <c r="T25" s="37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5"/>
      <c r="H26" s="29"/>
      <c r="I26" s="35"/>
      <c r="J26" s="29"/>
      <c r="K26" s="29"/>
      <c r="L26" s="29"/>
      <c r="M26" s="36"/>
      <c r="N26" s="36"/>
      <c r="O26" s="29"/>
      <c r="P26" s="29"/>
      <c r="Q26" s="29"/>
      <c r="R26" s="29"/>
      <c r="S26" s="37"/>
      <c r="T26" s="37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38" t="s">
        <v>28</v>
      </c>
      <c r="D27" s="2"/>
      <c r="E27" s="3"/>
      <c r="F27" s="3"/>
      <c r="G27" s="35"/>
      <c r="H27" s="29"/>
      <c r="I27" s="35"/>
      <c r="J27" s="29"/>
      <c r="K27" s="29"/>
      <c r="L27" s="29"/>
      <c r="M27" s="29"/>
      <c r="N27" s="29"/>
      <c r="O27" s="29"/>
      <c r="P27" s="29"/>
      <c r="Q27" s="29"/>
      <c r="R27" s="29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35"/>
      <c r="H28" s="29"/>
      <c r="I28" s="35"/>
      <c r="J28" s="29"/>
      <c r="K28" s="29"/>
      <c r="L28" s="29"/>
      <c r="M28" s="1"/>
      <c r="N28" s="1"/>
      <c r="O28" s="1"/>
      <c r="P28" s="1"/>
      <c r="Q28" s="1"/>
      <c r="R28" s="29"/>
      <c r="S28" s="29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5"/>
      <c r="H29" s="29"/>
      <c r="I29" s="35"/>
      <c r="J29" s="29"/>
      <c r="K29" s="29"/>
      <c r="L29" s="29"/>
      <c r="M29" s="1"/>
      <c r="N29" s="1"/>
      <c r="O29" s="1"/>
      <c r="P29" s="1"/>
      <c r="Q29" s="1"/>
      <c r="R29" s="1"/>
      <c r="S29" s="29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5"/>
      <c r="H30" s="29"/>
      <c r="I30" s="35"/>
      <c r="J30" s="29"/>
      <c r="K30" s="29"/>
      <c r="L30" s="29"/>
      <c r="M30" s="1"/>
      <c r="N30" s="1"/>
      <c r="O30" s="1"/>
      <c r="P30" s="1"/>
      <c r="Q30" s="1"/>
      <c r="R30" s="1"/>
      <c r="S30" s="29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29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9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9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9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9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9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9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26"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W9:W10"/>
    <mergeCell ref="X9:X10"/>
    <mergeCell ref="Y9:Y10"/>
    <mergeCell ref="Q9:Q10"/>
    <mergeCell ref="R9:R10"/>
    <mergeCell ref="S9:S10"/>
    <mergeCell ref="T9:T10"/>
    <mergeCell ref="K9:K10"/>
    <mergeCell ref="L9:L10"/>
    <mergeCell ref="N9:N10"/>
    <mergeCell ref="V9:V10"/>
    <mergeCell ref="U9:U10"/>
  </mergeCells>
  <hyperlinks>
    <hyperlink ref="Y2" r:id="rId1" xr:uid="{00000000-0004-0000-02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Maggie_Yu</cp:lastModifiedBy>
  <dcterms:created xsi:type="dcterms:W3CDTF">2011-03-15T06:58:11Z</dcterms:created>
  <dcterms:modified xsi:type="dcterms:W3CDTF">2025-06-04T23:05:19Z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