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DC664F35-7E8D-4EBD-AB2E-97CB179BDEAE}" xr6:coauthVersionLast="47" xr6:coauthVersionMax="47" xr10:uidLastSave="{00000000-0000-0000-0000-000000000000}"/>
  <bookViews>
    <workbookView xWindow="5340" yWindow="885" windowWidth="23415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5" i="1" l="1"/>
  <c r="L14" i="1"/>
  <c r="L13" i="1"/>
  <c r="N13" i="1" s="1"/>
  <c r="L12" i="1"/>
  <c r="N12" i="1" s="1"/>
  <c r="L11" i="1"/>
  <c r="M11" i="1" s="1"/>
  <c r="L18" i="1"/>
  <c r="N18" i="1" s="1"/>
  <c r="K18" i="1"/>
  <c r="J18" i="1"/>
  <c r="I18" i="1"/>
  <c r="N15" i="1"/>
  <c r="K15" i="1"/>
  <c r="J15" i="1"/>
  <c r="I15" i="1"/>
  <c r="N14" i="1"/>
  <c r="K14" i="1"/>
  <c r="J14" i="1"/>
  <c r="I14" i="1"/>
  <c r="K13" i="1"/>
  <c r="J13" i="1"/>
  <c r="I13" i="1"/>
  <c r="K12" i="1"/>
  <c r="J12" i="1"/>
  <c r="I12" i="1"/>
  <c r="K11" i="1"/>
  <c r="J11" i="1"/>
  <c r="I11" i="1"/>
  <c r="N11" i="1" l="1"/>
  <c r="M18" i="1"/>
  <c r="M14" i="1"/>
  <c r="M12" i="1"/>
  <c r="M15" i="1"/>
  <c r="M13" i="1"/>
</calcChain>
</file>

<file path=xl/sharedStrings.xml><?xml version="1.0" encoding="utf-8"?>
<sst xmlns="http://schemas.openxmlformats.org/spreadsheetml/2006/main" count="57" uniqueCount="44">
  <si>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</si>
  <si>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</si>
  <si>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</si>
  <si>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</si>
  <si>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</si>
  <si>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</si>
  <si>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</si>
  <si>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</si>
  <si>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</si>
  <si>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</si>
  <si>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</si>
  <si>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</si>
  <si>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</si>
  <si>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</si>
  <si>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</si>
  <si>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</si>
  <si>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</si>
  <si>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</si>
  <si>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</si>
  <si>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</si>
  <si>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</si>
  <si>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</si>
  <si>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</si>
  <si>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</si>
  <si>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</si>
  <si>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</si>
  <si>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</si>
  <si>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</si>
  <si>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</si>
  <si>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</si>
  <si>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</si>
  <si>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</si>
  <si>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YM MASCULINITY</t>
  </si>
  <si>
    <t>ONE MAESTRO</t>
  </si>
  <si>
    <t>085E</t>
  </si>
  <si>
    <t>105E</t>
  </si>
  <si>
    <t>WIDE ALPHA</t>
    <phoneticPr fontId="4"/>
  </si>
  <si>
    <t>611E</t>
    <phoneticPr fontId="4"/>
  </si>
  <si>
    <t>CHARLOTTE SCHULTE</t>
    <phoneticPr fontId="4"/>
  </si>
  <si>
    <t>YM MUTUALITY</t>
  </si>
  <si>
    <t>112E</t>
  </si>
  <si>
    <t>NO SERVICE</t>
    <phoneticPr fontId="4"/>
  </si>
  <si>
    <t>YM MOBILITY</t>
  </si>
  <si>
    <t>089E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</si>
</sst>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8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5" fontId="21" fillId="0" borderId="7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9" xfId="1" applyNumberFormat="1" applyFont="1" applyFill="1" applyBorder="1" applyAlignment="1">
      <alignment horizontal="center" vertical="center"/>
    </xf>
    <xf numFmtId="49" fontId="27" fillId="3" borderId="10" xfId="1" applyNumberFormat="1" applyFont="1" applyFill="1" applyBorder="1" applyAlignment="1">
      <alignment horizontal="center" vertical="center"/>
    </xf>
    <xf numFmtId="0" fontId="27" fillId="3" borderId="13" xfId="1" applyFont="1" applyFill="1" applyBorder="1" applyAlignment="1" applyProtection="1">
      <alignment horizontal="center" vertical="center"/>
      <protection locked="0"/>
    </xf>
    <xf numFmtId="0" fontId="27" fillId="5" borderId="16" xfId="1" applyFont="1" applyFill="1" applyBorder="1" applyAlignment="1" applyProtection="1">
      <alignment horizontal="center" vertical="center"/>
      <protection locked="0"/>
    </xf>
    <xf numFmtId="49" fontId="27" fillId="3" borderId="17" xfId="1" applyNumberFormat="1" applyFont="1" applyFill="1" applyBorder="1" applyAlignment="1">
      <alignment horizontal="center"/>
    </xf>
    <xf numFmtId="49" fontId="27" fillId="3" borderId="18" xfId="1" applyNumberFormat="1" applyFont="1" applyFill="1" applyBorder="1" applyAlignment="1">
      <alignment horizontal="center"/>
    </xf>
    <xf numFmtId="0" fontId="27" fillId="4" borderId="23" xfId="1" applyFont="1" applyFill="1" applyBorder="1" applyAlignment="1" applyProtection="1">
      <alignment horizontal="center" vertical="center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0" fontId="27" fillId="4" borderId="25" xfId="1" applyFont="1" applyFill="1" applyBorder="1" applyAlignment="1" applyProtection="1">
      <alignment horizontal="center" vertical="center" wrapText="1"/>
      <protection locked="0"/>
    </xf>
    <xf numFmtId="49" fontId="27" fillId="3" borderId="27" xfId="1" applyNumberFormat="1" applyFont="1" applyFill="1" applyBorder="1" applyAlignment="1">
      <alignment horizontal="center"/>
    </xf>
    <xf numFmtId="49" fontId="27" fillId="3" borderId="28" xfId="1" applyNumberFormat="1" applyFont="1" applyFill="1" applyBorder="1" applyAlignment="1">
      <alignment horizontal="center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29" xfId="1" applyFont="1" applyFill="1" applyBorder="1" applyAlignment="1" applyProtection="1">
      <alignment horizontal="center" vertical="center" wrapText="1"/>
      <protection locked="0"/>
    </xf>
    <xf numFmtId="0" fontId="27" fillId="4" borderId="33" xfId="1" applyFont="1" applyFill="1" applyBorder="1" applyAlignment="1" applyProtection="1">
      <alignment horizontal="center" vertical="center" wrapText="1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quotePrefix="1" applyNumberFormat="1" applyFont="1" applyBorder="1" applyAlignment="1" applyProtection="1">
      <alignment horizontal="center" vertical="center"/>
      <protection locked="0"/>
    </xf>
    <xf numFmtId="165" fontId="21" fillId="0" borderId="6" xfId="1" quotePrefix="1" applyNumberFormat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21" fillId="0" borderId="39" xfId="1" applyFont="1" applyBorder="1" applyAlignment="1" applyProtection="1">
      <alignment horizontal="center" vertical="center"/>
      <protection locked="0"/>
    </xf>
    <xf numFmtId="165" fontId="20" fillId="0" borderId="7" xfId="1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vertical="center"/>
    </xf>
    <xf numFmtId="0" fontId="13" fillId="2" borderId="38" xfId="0" applyFont="1" applyFill="1" applyBorder="1" applyAlignment="1">
      <alignment horizontal="right" vertical="center"/>
    </xf>
    <xf numFmtId="0" fontId="13" fillId="2" borderId="37" xfId="0" applyFont="1" applyFill="1" applyBorder="1" applyAlignment="1">
      <alignment horizontal="right" vertical="center"/>
    </xf>
    <xf numFmtId="164" fontId="22" fillId="0" borderId="1" xfId="2" applyNumberFormat="1" applyFont="1" applyAlignment="1">
      <alignment horizontal="left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5" borderId="26" xfId="3" applyFont="1" applyFill="1" applyBorder="1" applyAlignment="1" applyProtection="1">
      <alignment horizontal="center" vertical="center" wrapText="1"/>
      <protection locked="0"/>
    </xf>
    <xf numFmtId="0" fontId="27" fillId="5" borderId="34" xfId="3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49" fontId="27" fillId="3" borderId="12" xfId="1" applyNumberFormat="1" applyFont="1" applyFill="1" applyBorder="1" applyAlignment="1">
      <alignment horizontal="center" vertical="center" wrapText="1"/>
    </xf>
    <xf numFmtId="49" fontId="27" fillId="3" borderId="20" xfId="1" applyNumberFormat="1" applyFont="1" applyFill="1" applyBorder="1" applyAlignment="1">
      <alignment horizontal="center" vertical="center" wrapText="1"/>
    </xf>
    <xf numFmtId="49" fontId="27" fillId="3" borderId="30" xfId="1" applyNumberFormat="1" applyFont="1" applyFill="1" applyBorder="1" applyAlignment="1">
      <alignment horizontal="center" vertical="center" wrapText="1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3" borderId="13" xfId="1" applyFont="1" applyFill="1" applyBorder="1" applyAlignment="1">
      <alignment horizontal="center" vertical="center"/>
    </xf>
    <xf numFmtId="0" fontId="27" fillId="3" borderId="14" xfId="1" applyFont="1" applyFill="1" applyBorder="1" applyAlignment="1">
      <alignment horizontal="center" vertical="center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22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32" xfId="1" applyFont="1" applyFill="1" applyBorder="1" applyAlignment="1" applyProtection="1">
      <alignment horizontal="center" vertical="center" wrapText="1"/>
      <protection locked="0"/>
    </xf>
    <xf numFmtId="0" fontId="21" fillId="6" borderId="40" xfId="1" applyFont="1" applyFill="1" applyBorder="1">
      <alignment vertical="center"/>
    </xf>
    <xf numFmtId="49" fontId="21" fillId="7" borderId="42" xfId="1" applyNumberFormat="1" applyFont="1" applyFill="1" applyBorder="1" applyAlignment="1" applyProtection="1">
      <alignment horizontal="center" vertical="center"/>
      <protection locked="0"/>
    </xf>
    <xf numFmtId="49" fontId="21" fillId="7" borderId="38" xfId="1" applyNumberFormat="1" applyFont="1" applyFill="1" applyBorder="1" applyAlignment="1" applyProtection="1">
      <alignment horizontal="center" vertical="center"/>
      <protection locked="0"/>
    </xf>
    <xf numFmtId="49" fontId="21" fillId="7" borderId="38" xfId="1" applyNumberFormat="1" applyFont="1" applyFill="1" applyBorder="1" applyProtection="1">
      <alignment vertical="center"/>
      <protection locked="0"/>
    </xf>
    <xf numFmtId="49" fontId="21" fillId="7" borderId="43" xfId="1" applyNumberFormat="1" applyFont="1" applyFill="1" applyBorder="1" applyProtection="1">
      <alignment vertical="center"/>
      <protection locked="0"/>
    </xf>
    <xf numFmtId="0" fontId="20" fillId="0" borderId="44" xfId="1" applyFont="1" applyBorder="1" applyAlignment="1" applyProtection="1">
      <alignment horizontal="center" vertical="center"/>
      <protection locked="0"/>
    </xf>
    <xf numFmtId="0" fontId="21" fillId="6" borderId="45" xfId="1" applyFont="1" applyFill="1" applyBorder="1">
      <alignment vertical="center"/>
    </xf>
    <xf numFmtId="0" fontId="21" fillId="0" borderId="44" xfId="1" quotePrefix="1" applyFont="1" applyBorder="1" applyAlignment="1" applyProtection="1">
      <alignment horizontal="center" vertical="center"/>
      <protection locked="0"/>
    </xf>
    <xf numFmtId="49" fontId="21" fillId="0" borderId="46" xfId="1" applyNumberFormat="1" applyFont="1" applyBorder="1" applyAlignment="1" applyProtection="1">
      <alignment horizontal="center" vertical="center"/>
      <protection locked="0"/>
    </xf>
    <xf numFmtId="165" fontId="20" fillId="0" borderId="8" xfId="1" applyNumberFormat="1" applyFont="1" applyBorder="1" applyAlignment="1" applyProtection="1">
      <alignment horizontal="right" vertical="center"/>
      <protection locked="0"/>
    </xf>
    <xf numFmtId="168" fontId="20" fillId="0" borderId="46" xfId="1" applyNumberFormat="1" applyFont="1" applyBorder="1" applyAlignment="1" applyProtection="1">
      <alignment horizontal="left" vertical="center"/>
      <protection locked="0"/>
    </xf>
    <xf numFmtId="165" fontId="21" fillId="0" borderId="47" xfId="1" quotePrefix="1" applyNumberFormat="1" applyFont="1" applyBorder="1" applyAlignment="1" applyProtection="1">
      <alignment horizontal="center" vertical="center"/>
      <protection locked="0"/>
    </xf>
    <xf numFmtId="165" fontId="21" fillId="0" borderId="48" xfId="1" quotePrefix="1" applyNumberFormat="1" applyFont="1" applyBorder="1" applyAlignment="1" applyProtection="1">
      <alignment horizontal="center" vertical="center"/>
      <protection locked="0"/>
    </xf>
    <xf numFmtId="165" fontId="21" fillId="0" borderId="49" xfId="1" quotePrefix="1" applyNumberFormat="1" applyFont="1" applyBorder="1" applyAlignment="1" applyProtection="1">
      <alignment horizontal="center" vertical="center"/>
      <protection locked="0"/>
    </xf>
    <xf numFmtId="165" fontId="20" fillId="0" borderId="50" xfId="1" applyNumberFormat="1" applyFont="1" applyBorder="1" applyAlignment="1" applyProtection="1">
      <alignment horizontal="center" vertical="center"/>
      <protection locked="0"/>
    </xf>
    <xf numFmtId="165" fontId="21" fillId="0" borderId="50" xfId="1" applyNumberFormat="1" applyFont="1" applyBorder="1" applyAlignment="1" applyProtection="1">
      <alignment horizontal="center" vertical="center"/>
      <protection locked="0"/>
    </xf>
    <xf numFmtId="0" fontId="21" fillId="0" borderId="47" xfId="1" applyFont="1" applyBorder="1" applyAlignment="1" applyProtection="1">
      <alignment horizontal="center" vertical="center"/>
      <protection locked="0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1"/>
  <sheetViews>
    <sheetView tabSelected="1" topLeftCell="A3" zoomScale="75" zoomScaleNormal="75" workbookViewId="0">
      <selection activeCell="P18" sqref="P18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88"/>
      <c r="E1" s="8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9" t="s">
        <v>0</v>
      </c>
      <c r="C2" s="87"/>
      <c r="D2" s="87"/>
      <c r="E2" s="87"/>
      <c r="F2" s="87"/>
      <c r="G2" s="87"/>
      <c r="H2" s="87"/>
      <c r="I2" s="87"/>
      <c r="J2" s="87"/>
      <c r="K2" s="4"/>
      <c r="N2" s="43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87"/>
      <c r="C3" s="87"/>
      <c r="D3" s="87"/>
      <c r="E3" s="87"/>
      <c r="F3" s="87"/>
      <c r="G3" s="87"/>
      <c r="H3" s="87"/>
      <c r="I3" s="87"/>
      <c r="J3" s="87"/>
      <c r="K3" s="4"/>
      <c r="N3" s="81">
        <v>46127</v>
      </c>
      <c r="O3" s="81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86"/>
      <c r="N4" s="87"/>
      <c r="O4" s="87"/>
      <c r="P4" s="87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7"/>
      <c r="C8" s="58"/>
      <c r="D8" s="90" t="s">
        <v>19</v>
      </c>
      <c r="E8" s="93" t="s">
        <v>20</v>
      </c>
      <c r="F8" s="96" t="s">
        <v>21</v>
      </c>
      <c r="G8" s="101" t="s">
        <v>22</v>
      </c>
      <c r="H8" s="102"/>
      <c r="I8" s="99" t="s">
        <v>23</v>
      </c>
      <c r="J8" s="99"/>
      <c r="K8" s="100"/>
      <c r="L8" s="59" t="s">
        <v>24</v>
      </c>
      <c r="M8" s="60" t="s">
        <v>24</v>
      </c>
      <c r="N8" s="60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1"/>
      <c r="C9" s="62"/>
      <c r="D9" s="91"/>
      <c r="E9" s="94"/>
      <c r="F9" s="97"/>
      <c r="G9" s="103" t="s">
        <v>25</v>
      </c>
      <c r="H9" s="104"/>
      <c r="I9" s="63" t="s">
        <v>26</v>
      </c>
      <c r="J9" s="64" t="s">
        <v>27</v>
      </c>
      <c r="K9" s="65" t="s">
        <v>28</v>
      </c>
      <c r="L9" s="82" t="s">
        <v>29</v>
      </c>
      <c r="M9" s="84" t="s">
        <v>30</v>
      </c>
      <c r="N9" s="84" t="s">
        <v>31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8"/>
      <c r="B10" s="66"/>
      <c r="C10" s="67" t="s">
        <v>3</v>
      </c>
      <c r="D10" s="92"/>
      <c r="E10" s="95"/>
      <c r="F10" s="98"/>
      <c r="G10" s="105"/>
      <c r="H10" s="106"/>
      <c r="I10" s="68" t="s">
        <v>28</v>
      </c>
      <c r="J10" s="69" t="s">
        <v>27</v>
      </c>
      <c r="K10" s="70" t="s">
        <v>28</v>
      </c>
      <c r="L10" s="83"/>
      <c r="M10" s="85"/>
      <c r="N10" s="8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79"/>
      <c r="B11" s="45"/>
      <c r="C11" s="38">
        <v>14</v>
      </c>
      <c r="D11" s="74" t="s">
        <v>36</v>
      </c>
      <c r="E11" s="39" t="s">
        <v>37</v>
      </c>
      <c r="F11" s="40" t="s">
        <v>18</v>
      </c>
      <c r="G11" s="41">
        <v>46117</v>
      </c>
      <c r="H11" s="46">
        <v>46117</v>
      </c>
      <c r="I11" s="71">
        <f t="shared" ref="I11:I15" si="0">WORKDAY(G11,-12)</f>
        <v>46100</v>
      </c>
      <c r="J11" s="72">
        <f t="shared" ref="J11:J15" si="1">WORKDAY(G11,-9)</f>
        <v>46105</v>
      </c>
      <c r="K11" s="73">
        <f t="shared" ref="K11:K15" si="2">WORKDAY(G11,-9)</f>
        <v>46105</v>
      </c>
      <c r="L11" s="77">
        <f>H11+13</f>
        <v>46130</v>
      </c>
      <c r="M11" s="42">
        <f t="shared" ref="M11:M15" si="3">L11+3</f>
        <v>46133</v>
      </c>
      <c r="N11" s="42">
        <f t="shared" ref="N11:N15" si="4">L11+6</f>
        <v>46136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79"/>
      <c r="B12" s="45"/>
      <c r="C12" s="38">
        <v>15</v>
      </c>
      <c r="D12" s="74" t="s">
        <v>33</v>
      </c>
      <c r="E12" s="39" t="s">
        <v>34</v>
      </c>
      <c r="F12" s="40" t="s">
        <v>18</v>
      </c>
      <c r="G12" s="41">
        <v>46124</v>
      </c>
      <c r="H12" s="46">
        <v>46128</v>
      </c>
      <c r="I12" s="71">
        <f t="shared" si="0"/>
        <v>46107</v>
      </c>
      <c r="J12" s="72">
        <f t="shared" si="1"/>
        <v>46112</v>
      </c>
      <c r="K12" s="73">
        <f t="shared" si="2"/>
        <v>46112</v>
      </c>
      <c r="L12" s="77">
        <f>H12+13</f>
        <v>46141</v>
      </c>
      <c r="M12" s="42">
        <f t="shared" si="3"/>
        <v>46144</v>
      </c>
      <c r="N12" s="42">
        <f t="shared" si="4"/>
        <v>46147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9"/>
      <c r="B13" s="45"/>
      <c r="C13" s="38">
        <v>16</v>
      </c>
      <c r="D13" s="74" t="s">
        <v>32</v>
      </c>
      <c r="E13" s="39" t="s">
        <v>35</v>
      </c>
      <c r="F13" s="40" t="s">
        <v>18</v>
      </c>
      <c r="G13" s="41">
        <v>46131</v>
      </c>
      <c r="H13" s="46">
        <v>46133</v>
      </c>
      <c r="I13" s="71">
        <f t="shared" si="0"/>
        <v>46114</v>
      </c>
      <c r="J13" s="72">
        <f t="shared" si="1"/>
        <v>46119</v>
      </c>
      <c r="K13" s="73">
        <f t="shared" si="2"/>
        <v>46119</v>
      </c>
      <c r="L13" s="77">
        <f>H13+13</f>
        <v>46146</v>
      </c>
      <c r="M13" s="42">
        <f t="shared" si="3"/>
        <v>46149</v>
      </c>
      <c r="N13" s="42">
        <f t="shared" si="4"/>
        <v>46152</v>
      </c>
      <c r="O13" s="17"/>
      <c r="P13" s="1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79"/>
      <c r="B14" s="45"/>
      <c r="C14" s="38">
        <v>17</v>
      </c>
      <c r="D14" s="107" t="s">
        <v>38</v>
      </c>
      <c r="E14" s="39" t="s">
        <v>37</v>
      </c>
      <c r="F14" s="40" t="s">
        <v>18</v>
      </c>
      <c r="G14" s="41">
        <v>46138</v>
      </c>
      <c r="H14" s="46">
        <v>46138</v>
      </c>
      <c r="I14" s="71">
        <f t="shared" si="0"/>
        <v>46121</v>
      </c>
      <c r="J14" s="72">
        <f t="shared" si="1"/>
        <v>46126</v>
      </c>
      <c r="K14" s="73">
        <f t="shared" si="2"/>
        <v>46126</v>
      </c>
      <c r="L14" s="77">
        <f>H14+13</f>
        <v>46151</v>
      </c>
      <c r="M14" s="42">
        <f t="shared" si="3"/>
        <v>46154</v>
      </c>
      <c r="N14" s="42">
        <f t="shared" si="4"/>
        <v>46157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79"/>
      <c r="B15" s="45"/>
      <c r="C15" s="38">
        <v>18</v>
      </c>
      <c r="D15" s="74" t="s">
        <v>39</v>
      </c>
      <c r="E15" s="39" t="s">
        <v>40</v>
      </c>
      <c r="F15" s="40" t="s">
        <v>18</v>
      </c>
      <c r="G15" s="41">
        <v>46145</v>
      </c>
      <c r="H15" s="46">
        <v>46145</v>
      </c>
      <c r="I15" s="71">
        <f t="shared" si="0"/>
        <v>46128</v>
      </c>
      <c r="J15" s="72">
        <f t="shared" si="1"/>
        <v>46133</v>
      </c>
      <c r="K15" s="73">
        <f t="shared" si="2"/>
        <v>46133</v>
      </c>
      <c r="L15" s="77">
        <f>H15+13</f>
        <v>46158</v>
      </c>
      <c r="M15" s="42">
        <f t="shared" si="3"/>
        <v>46161</v>
      </c>
      <c r="N15" s="42">
        <f t="shared" si="4"/>
        <v>46164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79"/>
      <c r="B16" s="44"/>
      <c r="C16" s="38">
        <v>19</v>
      </c>
      <c r="D16" s="108" t="s">
        <v>41</v>
      </c>
      <c r="E16" s="109"/>
      <c r="F16" s="109"/>
      <c r="G16" s="109"/>
      <c r="H16" s="109"/>
      <c r="I16" s="110"/>
      <c r="J16" s="110"/>
      <c r="K16" s="110"/>
      <c r="L16" s="110"/>
      <c r="M16" s="110"/>
      <c r="N16" s="111"/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79"/>
      <c r="B17" s="76"/>
      <c r="C17" s="38">
        <v>20</v>
      </c>
      <c r="D17" s="108" t="s">
        <v>41</v>
      </c>
      <c r="E17" s="109"/>
      <c r="F17" s="109"/>
      <c r="G17" s="109"/>
      <c r="H17" s="109"/>
      <c r="I17" s="110"/>
      <c r="J17" s="110"/>
      <c r="K17" s="110"/>
      <c r="L17" s="110"/>
      <c r="M17" s="110"/>
      <c r="N17" s="111"/>
      <c r="O17" s="18"/>
      <c r="P17" s="75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 thickBot="1">
      <c r="A18" s="79"/>
      <c r="B18" s="123"/>
      <c r="C18" s="112">
        <v>21</v>
      </c>
      <c r="D18" s="113" t="s">
        <v>42</v>
      </c>
      <c r="E18" s="114" t="s">
        <v>43</v>
      </c>
      <c r="F18" s="115" t="s">
        <v>18</v>
      </c>
      <c r="G18" s="116">
        <v>46166</v>
      </c>
      <c r="H18" s="117">
        <v>46166</v>
      </c>
      <c r="I18" s="118">
        <f t="shared" ref="I18" si="5">WORKDAY(G18,-12)</f>
        <v>46149</v>
      </c>
      <c r="J18" s="119">
        <f t="shared" ref="J18" si="6">WORKDAY(G18,-9)</f>
        <v>46154</v>
      </c>
      <c r="K18" s="120">
        <f t="shared" ref="K18" si="7">WORKDAY(G18,-9)</f>
        <v>46154</v>
      </c>
      <c r="L18" s="121">
        <f t="shared" ref="L18" si="8">H18+11</f>
        <v>46177</v>
      </c>
      <c r="M18" s="122">
        <f t="shared" ref="M18" si="9">L18+3</f>
        <v>46180</v>
      </c>
      <c r="N18" s="122">
        <f t="shared" ref="N18" si="10">L18+6</f>
        <v>46183</v>
      </c>
      <c r="O18" s="18"/>
      <c r="P18" s="75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>
      <c r="A19" s="80"/>
      <c r="B19" s="47"/>
      <c r="C19" s="48"/>
      <c r="D19" s="49"/>
      <c r="E19" s="50"/>
      <c r="F19" s="51"/>
      <c r="G19" s="52"/>
      <c r="H19" s="53"/>
      <c r="I19" s="54"/>
      <c r="J19" s="54"/>
      <c r="K19" s="54"/>
      <c r="L19" s="55"/>
      <c r="M19" s="56"/>
      <c r="N19" s="56"/>
      <c r="O19" s="17"/>
      <c r="P19" s="1"/>
      <c r="Q19" s="1"/>
      <c r="R19" s="1"/>
      <c r="S19" s="17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80"/>
      <c r="B20" s="47"/>
      <c r="C20" s="48"/>
      <c r="D20" s="49"/>
      <c r="E20" s="50"/>
      <c r="F20" s="51"/>
      <c r="G20" s="52"/>
      <c r="H20" s="53"/>
      <c r="I20" s="54"/>
      <c r="J20" s="54"/>
      <c r="K20" s="54"/>
      <c r="L20" s="55"/>
      <c r="M20" s="56"/>
      <c r="N20" s="56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75"/>
      <c r="B21" s="19"/>
      <c r="C21" s="19"/>
      <c r="D21" s="16"/>
      <c r="E21" s="20"/>
      <c r="F21" s="21"/>
      <c r="G21" s="22"/>
      <c r="H21" s="23"/>
      <c r="I21" s="24" t="s">
        <v>4</v>
      </c>
      <c r="J21" s="25"/>
      <c r="K21" s="25"/>
      <c r="L21" s="25"/>
      <c r="M21" s="12"/>
      <c r="N21" s="1"/>
      <c r="O21" s="1"/>
      <c r="P21" s="17"/>
      <c r="Q21" s="17"/>
      <c r="R21" s="17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16"/>
      <c r="C22" s="16"/>
      <c r="D22" s="16"/>
      <c r="E22" s="26"/>
      <c r="F22" s="27"/>
      <c r="G22" s="28"/>
      <c r="H22" s="29"/>
      <c r="I22" s="28"/>
      <c r="J22" s="29"/>
      <c r="K22" s="29"/>
      <c r="L22" s="29"/>
      <c r="M22" s="29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0" t="s">
        <v>5</v>
      </c>
      <c r="C23" s="30"/>
      <c r="D23" s="30"/>
      <c r="E23" s="3"/>
      <c r="F23" s="3"/>
      <c r="G23" s="30" t="s">
        <v>6</v>
      </c>
      <c r="H23" s="17"/>
      <c r="I23" s="31"/>
      <c r="J23" s="17"/>
      <c r="K23" s="17"/>
      <c r="L23" s="17"/>
      <c r="M23" s="17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32" t="s">
        <v>7</v>
      </c>
      <c r="D24" s="2"/>
      <c r="E24" s="3"/>
      <c r="F24" s="3"/>
      <c r="H24" s="32" t="s">
        <v>7</v>
      </c>
      <c r="I24" s="31"/>
      <c r="J24" s="17"/>
      <c r="K24" s="17"/>
      <c r="L24" s="17"/>
      <c r="M24" s="17"/>
      <c r="N24" s="17"/>
      <c r="O24" s="17"/>
      <c r="P24" s="17"/>
      <c r="Q24" s="17"/>
      <c r="R24" s="17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8</v>
      </c>
      <c r="D25" s="2"/>
      <c r="E25" s="3"/>
      <c r="F25" s="3"/>
      <c r="H25" s="33" t="s">
        <v>9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10</v>
      </c>
      <c r="D26" s="2"/>
      <c r="E26" s="3"/>
      <c r="F26" s="3"/>
      <c r="H26" s="33" t="s">
        <v>11</v>
      </c>
      <c r="I26" s="31"/>
      <c r="J26" s="17"/>
      <c r="K26" s="17"/>
      <c r="L26" s="17"/>
      <c r="M26" s="34"/>
      <c r="N26" s="34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12</v>
      </c>
      <c r="D27" s="2"/>
      <c r="E27" s="3"/>
      <c r="F27" s="3"/>
      <c r="H27" s="33" t="s">
        <v>13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35"/>
      <c r="T27" s="35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14</v>
      </c>
      <c r="D28" s="2"/>
      <c r="E28" s="3"/>
      <c r="F28" s="3"/>
      <c r="H28" s="33" t="s">
        <v>15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3"/>
      <c r="D29" s="2"/>
      <c r="E29" s="3"/>
      <c r="F29" s="3"/>
      <c r="G29" s="36"/>
      <c r="H29" s="17"/>
      <c r="I29" s="31"/>
      <c r="J29" s="17"/>
      <c r="K29" s="17"/>
      <c r="L29" s="17"/>
      <c r="M29" s="17"/>
      <c r="N29" s="17"/>
      <c r="O29" s="17"/>
      <c r="P29" s="17"/>
      <c r="Q29" s="17"/>
      <c r="R29" s="17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7" t="s">
        <v>16</v>
      </c>
      <c r="C30" s="2"/>
      <c r="D30" s="2"/>
      <c r="E30" s="3"/>
      <c r="F30" s="3"/>
      <c r="G30" s="31"/>
      <c r="H30" s="17"/>
      <c r="I30" s="31"/>
      <c r="J30" s="17"/>
      <c r="K30" s="17"/>
      <c r="L30" s="17"/>
      <c r="M30" s="1"/>
      <c r="N30" s="1"/>
      <c r="O30" s="1"/>
      <c r="P30" s="1"/>
      <c r="Q30" s="1"/>
      <c r="R30" s="17"/>
      <c r="S30" s="17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5">
    <mergeCell ref="D16:H16"/>
    <mergeCell ref="D17:H17"/>
    <mergeCell ref="D1:E1"/>
    <mergeCell ref="B2:J3"/>
    <mergeCell ref="D8:D10"/>
    <mergeCell ref="E8:E10"/>
    <mergeCell ref="F8:F10"/>
    <mergeCell ref="I8:K8"/>
    <mergeCell ref="G8:H8"/>
    <mergeCell ref="G9:H10"/>
    <mergeCell ref="N3:O3"/>
    <mergeCell ref="L9:L10"/>
    <mergeCell ref="M9:M10"/>
    <mergeCell ref="N9:N10"/>
    <mergeCell ref="M4:P4"/>
  </mergeCells>
  <hyperlinks>
    <hyperlink ref="N2" r:id="rId1" xr:uid="{43EE45C9-6B40-4055-A89E-BC74146CBA8E}"/>
    <hyperlink ref="M9:M10" r:id="rId2" display="SEATTLE" xr:uid="{A9D0318D-BB56-41E8-B79C-87748FA0BB54}"/>
    <hyperlink ref="N9:N10" r:id="rId3" display="PORTLAND" xr:uid="{D8DB5BB0-3EA5-4160-BF21-0A3FDEA86F83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2026-04-15T20:49:49Z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