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6DA02927-2314-4C61-A41A-930C25F53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M18" i="1"/>
  <c r="L18" i="1"/>
  <c r="K18" i="1"/>
  <c r="J18" i="1"/>
  <c r="I18" i="1"/>
  <c r="H18" i="1"/>
  <c r="M17" i="1"/>
  <c r="L17" i="1"/>
  <c r="K17" i="1"/>
  <c r="J17" i="1"/>
  <c r="H17" i="1"/>
  <c r="M16" i="1"/>
  <c r="L16" i="1"/>
  <c r="I16" i="1"/>
  <c r="H16" i="1"/>
  <c r="M14" i="1"/>
  <c r="L14" i="1"/>
  <c r="H14" i="1"/>
  <c r="M13" i="1"/>
  <c r="L13" i="1"/>
  <c r="K13" i="1"/>
  <c r="J13" i="1"/>
  <c r="I13" i="1"/>
  <c r="H13" i="1"/>
  <c r="M12" i="1"/>
  <c r="L12" i="1"/>
  <c r="K12" i="1"/>
  <c r="J12" i="1"/>
  <c r="I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<sst xmlns="http://schemas.openxmlformats.org/spreadsheetml/2006/main" count="58" uniqueCount="50">
  <si>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</si>
  <si>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</si>
  <si>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</si>
  <si>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</si>
  <si>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</si>
  <si>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</si>
  <si>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</si>
  <si>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</si>
  <si>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</si>
  <si>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</si>
  <si>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</si>
  <si>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</si>
  <si>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</si>
  <si>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</si>
  <si>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</si>
  <si>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</si>
  <si>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</si>
  <si>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</si>
  <si>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</si>
  <si>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</si>
  <si>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</si>
  <si>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</si>
  <si>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</si>
  <si>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</si>
  <si>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</si>
  <si>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</si>
  <si>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NYK VENUS</t>
    <phoneticPr fontId="4"/>
  </si>
  <si>
    <t>082E</t>
    <phoneticPr fontId="4"/>
  </si>
  <si>
    <t>ONE HUMEN</t>
    <phoneticPr fontId="4"/>
  </si>
  <si>
    <t>098E</t>
    <phoneticPr fontId="4"/>
  </si>
  <si>
    <t>NO SERVICE</t>
    <phoneticPr fontId="4"/>
  </si>
  <si>
    <t>ONE HANGZHOU BAY</t>
  </si>
  <si>
    <t>060E</t>
  </si>
  <si>
    <t>NYK OCEANUS</t>
    <phoneticPr fontId="4"/>
  </si>
  <si>
    <t>080E</t>
    <phoneticPr fontId="4"/>
  </si>
  <si>
    <t>**ONE</t>
    <phoneticPr fontId="4"/>
  </si>
  <si>
    <t>*12/19</t>
    <phoneticPr fontId="4"/>
  </si>
  <si>
    <t>*12/22</t>
    <phoneticPr fontId="4"/>
  </si>
  <si>
    <t>*12/23</t>
    <phoneticPr fontId="4"/>
  </si>
  <si>
    <t>ONE HANNOVER</t>
    <phoneticPr fontId="4"/>
  </si>
  <si>
    <t>099E</t>
    <phoneticPr fontId="4"/>
  </si>
  <si>
    <t>ONE</t>
    <phoneticPr fontId="4"/>
  </si>
  <si>
    <t>*01/07</t>
    <phoneticPr fontId="4"/>
  </si>
  <si>
    <t>*01/08</t>
    <phoneticPr fontId="4"/>
  </si>
  <si>
    <t>ONE HAMMERSMITH</t>
    <phoneticPr fontId="4"/>
  </si>
  <si>
    <t>088E</t>
    <phoneticPr fontId="4"/>
  </si>
  <si>
    <t>*01/09</t>
    <phoneticPr fontId="4"/>
  </si>
  <si>
    <t>NYK VIRGO</t>
    <phoneticPr fontId="4"/>
  </si>
  <si>
    <t>ONE ALTAIR</t>
    <phoneticPr fontId="4"/>
  </si>
  <si>
    <t>072E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</si>
</sst>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9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0" xfId="0"/>
    <xf numFmtId="0" fontId="0" fillId="0" borderId="0" xfId="0"/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0" fontId="25" fillId="6" borderId="23" xfId="1" applyFont="1" applyFill="1" applyBorder="1" applyAlignment="1" applyProtection="1">
      <alignment horizontal="left" vertical="center"/>
      <protection locked="0"/>
    </xf>
    <xf numFmtId="165" fontId="25" fillId="6" borderId="27" xfId="1" applyNumberFormat="1" applyFont="1" applyFill="1" applyBorder="1" applyAlignment="1" applyProtection="1">
      <alignment horizontal="center" vertical="center"/>
      <protection locked="0"/>
    </xf>
    <xf numFmtId="165" fontId="25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4" xfId="1" applyFont="1" applyFill="1" applyBorder="1" applyAlignment="1" applyProtection="1">
      <alignment horizontal="left" vertical="center"/>
      <protection locked="0"/>
    </xf>
    <xf numFmtId="0" fontId="25" fillId="6" borderId="34" xfId="1" quotePrefix="1" applyFont="1" applyFill="1" applyBorder="1" applyAlignment="1" applyProtection="1">
      <alignment horizontal="center" vertical="center"/>
      <protection locked="0"/>
    </xf>
    <xf numFmtId="165" fontId="25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applyNumberFormat="1" applyFont="1" applyFill="1" applyBorder="1" applyAlignment="1" applyProtection="1">
      <alignment horizontal="center" vertical="center"/>
      <protection locked="0"/>
    </xf>
    <xf numFmtId="165" fontId="44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8" xfId="0" applyFont="1" applyFill="1" applyBorder="1" applyAlignment="1">
      <alignment horizontal="center" vertical="center" wrapText="1"/>
    </xf>
    <xf numFmtId="0" fontId="25" fillId="6" borderId="35" xfId="0" applyFont="1" applyFill="1" applyBorder="1" applyAlignment="1">
      <alignment horizontal="center" vertical="center" shrinkToFit="1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 applyProtection="1">
      <alignment horizontal="right" vertical="center"/>
      <protection locked="0"/>
    </xf>
    <xf numFmtId="168" fontId="25" fillId="6" borderId="36" xfId="0" applyNumberFormat="1" applyFont="1" applyFill="1" applyBorder="1" applyAlignment="1" applyProtection="1">
      <alignment horizontal="left" vertical="center"/>
      <protection locked="0"/>
    </xf>
    <xf numFmtId="0" fontId="25" fillId="6" borderId="41" xfId="0" applyFont="1" applyFill="1" applyBorder="1" applyAlignment="1">
      <alignment horizontal="center" vertical="center" wrapText="1"/>
    </xf>
    <xf numFmtId="165" fontId="25" fillId="6" borderId="34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23" xfId="0" applyFont="1" applyFill="1" applyBorder="1" applyAlignment="1">
      <alignment horizontal="center" vertical="center" wrapText="1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6" borderId="42" xfId="0" applyFont="1" applyFill="1" applyBorder="1" applyAlignment="1">
      <alignment horizontal="center" vertical="center" shrinkToFit="1"/>
    </xf>
    <xf numFmtId="0" fontId="25" fillId="6" borderId="43" xfId="0" applyFont="1" applyFill="1" applyBorder="1" applyAlignment="1">
      <alignment horizontal="center" vertical="center" wrapText="1"/>
    </xf>
    <xf numFmtId="0" fontId="25" fillId="7" borderId="35" xfId="1" applyFont="1" applyFill="1" applyBorder="1" applyAlignment="1" applyProtection="1">
      <alignment horizontal="center" vertical="center"/>
      <protection locked="0"/>
    </xf>
    <xf numFmtId="0" fontId="25" fillId="7" borderId="44" xfId="1" applyFont="1" applyFill="1" applyBorder="1" applyAlignment="1" applyProtection="1">
      <alignment horizontal="center" vertical="center"/>
      <protection locked="0"/>
    </xf>
    <xf numFmtId="0" fontId="25" fillId="7" borderId="44" xfId="1" applyFont="1" applyFill="1" applyBorder="1" applyProtection="1">
      <alignment vertical="center"/>
      <protection locked="0"/>
    </xf>
    <xf numFmtId="0" fontId="25" fillId="7" borderId="36" xfId="1" applyFont="1" applyFill="1" applyBorder="1" applyProtection="1">
      <alignment vertical="center"/>
      <protection locked="0"/>
    </xf>
    <xf numFmtId="0" fontId="25" fillId="6" borderId="45" xfId="1" applyFont="1" applyFill="1" applyBorder="1" applyAlignment="1" applyProtection="1">
      <alignment horizontal="left" vertical="center"/>
      <protection locked="0"/>
    </xf>
    <xf numFmtId="0" fontId="25" fillId="6" borderId="45" xfId="1" quotePrefix="1" applyFont="1" applyFill="1" applyBorder="1" applyAlignment="1" applyProtection="1">
      <alignment horizontal="center" vertical="center"/>
      <protection locked="0"/>
    </xf>
    <xf numFmtId="0" fontId="25" fillId="6" borderId="33" xfId="0" applyFont="1" applyFill="1" applyBorder="1" applyAlignment="1">
      <alignment horizontal="center" vertical="center" shrinkToFit="1"/>
    </xf>
    <xf numFmtId="165" fontId="25" fillId="6" borderId="46" xfId="0" applyNumberFormat="1" applyFont="1" applyFill="1" applyBorder="1" applyAlignment="1" applyProtection="1">
      <alignment horizontal="right" vertical="center"/>
      <protection locked="0"/>
    </xf>
    <xf numFmtId="168" fontId="25" fillId="6" borderId="28" xfId="0" applyNumberFormat="1" applyFont="1" applyFill="1" applyBorder="1" applyAlignment="1" applyProtection="1">
      <alignment horizontal="left" vertical="center"/>
      <protection locked="0"/>
    </xf>
    <xf numFmtId="165" fontId="25" fillId="6" borderId="46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5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7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8" xfId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4"/>
      <c r="E1" s="8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6" t="s">
        <v>0</v>
      </c>
      <c r="C2" s="85"/>
      <c r="D2" s="85"/>
      <c r="E2" s="85"/>
      <c r="F2" s="85"/>
      <c r="G2" s="85"/>
      <c r="H2" s="85"/>
      <c r="I2" s="85"/>
      <c r="J2" s="85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5"/>
      <c r="C3" s="85"/>
      <c r="D3" s="85"/>
      <c r="E3" s="85"/>
      <c r="F3" s="85"/>
      <c r="G3" s="85"/>
      <c r="H3" s="85"/>
      <c r="I3" s="85"/>
      <c r="J3" s="85"/>
      <c r="K3" s="4"/>
      <c r="M3" s="80">
        <v>45993</v>
      </c>
      <c r="N3" s="81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7"/>
      <c r="N4" s="85"/>
      <c r="O4" s="85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88" t="s">
        <v>4</v>
      </c>
      <c r="E8" s="91" t="s">
        <v>5</v>
      </c>
      <c r="F8" s="92" t="s">
        <v>6</v>
      </c>
      <c r="G8" s="97" t="s">
        <v>7</v>
      </c>
      <c r="H8" s="96"/>
      <c r="I8" s="94" t="s">
        <v>8</v>
      </c>
      <c r="J8" s="95"/>
      <c r="K8" s="96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89"/>
      <c r="E9" s="89"/>
      <c r="F9" s="85"/>
      <c r="G9" s="98" t="s">
        <v>10</v>
      </c>
      <c r="H9" s="99"/>
      <c r="I9" s="102" t="s">
        <v>11</v>
      </c>
      <c r="J9" s="104" t="s">
        <v>12</v>
      </c>
      <c r="K9" s="105" t="s">
        <v>10</v>
      </c>
      <c r="L9" s="82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0"/>
      <c r="E10" s="90"/>
      <c r="F10" s="93"/>
      <c r="G10" s="100"/>
      <c r="H10" s="101"/>
      <c r="I10" s="103"/>
      <c r="J10" s="93"/>
      <c r="K10" s="106"/>
      <c r="L10" s="83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69">
        <v>49</v>
      </c>
      <c r="D11" s="59" t="s">
        <v>31</v>
      </c>
      <c r="E11" s="60" t="s">
        <v>32</v>
      </c>
      <c r="F11" s="70" t="s">
        <v>25</v>
      </c>
      <c r="G11" s="74">
        <v>46002</v>
      </c>
      <c r="H11" s="75">
        <f t="shared" ref="H11:H13" si="0">G11+1</f>
        <v>46003</v>
      </c>
      <c r="I11" s="58">
        <f>G11-10</f>
        <v>45992</v>
      </c>
      <c r="J11" s="77">
        <f t="shared" ref="J11:J13" si="1">G11-7</f>
        <v>45995</v>
      </c>
      <c r="K11" s="78">
        <f t="shared" ref="K11:K13" si="2">G11-6</f>
        <v>45996</v>
      </c>
      <c r="L11" s="63">
        <f t="shared" ref="L11:L14" si="3">G11+19</f>
        <v>46021</v>
      </c>
      <c r="M11" s="57">
        <f t="shared" ref="M11:M14" si="4">G11+25</f>
        <v>46027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69">
        <v>50</v>
      </c>
      <c r="D12" s="59" t="s">
        <v>26</v>
      </c>
      <c r="E12" s="60" t="s">
        <v>27</v>
      </c>
      <c r="F12" s="70" t="s">
        <v>25</v>
      </c>
      <c r="G12" s="71">
        <v>46009</v>
      </c>
      <c r="H12" s="72">
        <f t="shared" si="0"/>
        <v>46010</v>
      </c>
      <c r="I12" s="58">
        <f>G12-10</f>
        <v>45999</v>
      </c>
      <c r="J12" s="77">
        <f t="shared" si="1"/>
        <v>46002</v>
      </c>
      <c r="K12" s="78">
        <f t="shared" si="2"/>
        <v>46003</v>
      </c>
      <c r="L12" s="63">
        <f t="shared" si="3"/>
        <v>46028</v>
      </c>
      <c r="M12" s="57">
        <f t="shared" si="4"/>
        <v>46034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s="53" customFormat="1" ht="27" customHeight="1">
      <c r="A13" s="49"/>
      <c r="B13" s="51"/>
      <c r="C13" s="73">
        <v>51</v>
      </c>
      <c r="D13" s="56" t="s">
        <v>28</v>
      </c>
      <c r="E13" s="55" t="s">
        <v>29</v>
      </c>
      <c r="F13" s="70" t="s">
        <v>25</v>
      </c>
      <c r="G13" s="71">
        <v>46016</v>
      </c>
      <c r="H13" s="72">
        <f t="shared" si="0"/>
        <v>46017</v>
      </c>
      <c r="I13" s="58">
        <f t="shared" ref="I13" si="5">G13-10</f>
        <v>46006</v>
      </c>
      <c r="J13" s="61">
        <f t="shared" si="1"/>
        <v>46009</v>
      </c>
      <c r="K13" s="62">
        <f t="shared" si="2"/>
        <v>46010</v>
      </c>
      <c r="L13" s="63">
        <f t="shared" si="3"/>
        <v>46035</v>
      </c>
      <c r="M13" s="57">
        <f t="shared" si="4"/>
        <v>46041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s="54" customFormat="1" ht="27" customHeight="1">
      <c r="A14" s="49"/>
      <c r="B14" s="51"/>
      <c r="C14" s="79">
        <v>52</v>
      </c>
      <c r="D14" s="56" t="s">
        <v>33</v>
      </c>
      <c r="E14" s="55" t="s">
        <v>34</v>
      </c>
      <c r="F14" s="107" t="s">
        <v>35</v>
      </c>
      <c r="G14" s="71">
        <v>45658</v>
      </c>
      <c r="H14" s="72">
        <f>G14+1</f>
        <v>45659</v>
      </c>
      <c r="I14" s="64" t="s">
        <v>36</v>
      </c>
      <c r="J14" s="65" t="s">
        <v>37</v>
      </c>
      <c r="K14" s="66" t="s">
        <v>38</v>
      </c>
      <c r="L14" s="63">
        <f t="shared" si="3"/>
        <v>45677</v>
      </c>
      <c r="M14" s="57">
        <f t="shared" si="4"/>
        <v>45683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108">
        <v>1</v>
      </c>
      <c r="D15" s="109" t="s">
        <v>30</v>
      </c>
      <c r="E15" s="110"/>
      <c r="F15" s="110"/>
      <c r="G15" s="110"/>
      <c r="H15" s="110"/>
      <c r="I15" s="111"/>
      <c r="J15" s="111"/>
      <c r="K15" s="111"/>
      <c r="L15" s="111"/>
      <c r="M15" s="112"/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69">
        <v>2</v>
      </c>
      <c r="D16" s="59" t="s">
        <v>39</v>
      </c>
      <c r="E16" s="60" t="s">
        <v>40</v>
      </c>
      <c r="F16" s="107" t="s">
        <v>41</v>
      </c>
      <c r="G16" s="71">
        <v>45672</v>
      </c>
      <c r="H16" s="72">
        <f t="shared" ref="H16:H19" si="6">G16+1</f>
        <v>45673</v>
      </c>
      <c r="I16" s="58">
        <f>G16-10</f>
        <v>45662</v>
      </c>
      <c r="J16" s="67" t="s">
        <v>42</v>
      </c>
      <c r="K16" s="68" t="s">
        <v>43</v>
      </c>
      <c r="L16" s="63">
        <f t="shared" ref="L16:L19" si="7">G16+19</f>
        <v>45691</v>
      </c>
      <c r="M16" s="57">
        <f t="shared" ref="M16:M19" si="8">G16+25</f>
        <v>45697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73">
        <v>3</v>
      </c>
      <c r="D17" s="56" t="s">
        <v>44</v>
      </c>
      <c r="E17" s="55" t="s">
        <v>45</v>
      </c>
      <c r="F17" s="107" t="s">
        <v>41</v>
      </c>
      <c r="G17" s="71">
        <v>45679</v>
      </c>
      <c r="H17" s="72">
        <f t="shared" si="6"/>
        <v>45680</v>
      </c>
      <c r="I17" s="64" t="s">
        <v>46</v>
      </c>
      <c r="J17" s="61">
        <f t="shared" ref="J17:J19" si="9">G17-7</f>
        <v>45672</v>
      </c>
      <c r="K17" s="62">
        <f t="shared" ref="K17:K19" si="10">G17-6</f>
        <v>45673</v>
      </c>
      <c r="L17" s="63">
        <f t="shared" si="7"/>
        <v>45698</v>
      </c>
      <c r="M17" s="57">
        <f t="shared" si="8"/>
        <v>45704</v>
      </c>
      <c r="N17" s="27"/>
      <c r="O17" s="1"/>
      <c r="P17" s="1"/>
      <c r="Q17" s="1"/>
      <c r="R17" s="27"/>
      <c r="S17" s="1"/>
      <c r="T17" s="1"/>
      <c r="U17" s="1"/>
      <c r="V17" s="1"/>
      <c r="W17" s="1"/>
      <c r="X17" s="1"/>
      <c r="Y17" s="1"/>
      <c r="Z17" s="1"/>
    </row>
    <row r="18" spans="1:26" ht="27" customHeight="1">
      <c r="A18" s="49"/>
      <c r="B18" s="51"/>
      <c r="C18" s="79">
        <v>4</v>
      </c>
      <c r="D18" s="56" t="s">
        <v>47</v>
      </c>
      <c r="E18" s="55" t="s">
        <v>45</v>
      </c>
      <c r="F18" s="107" t="s">
        <v>41</v>
      </c>
      <c r="G18" s="71">
        <v>45686</v>
      </c>
      <c r="H18" s="72">
        <f t="shared" si="6"/>
        <v>45687</v>
      </c>
      <c r="I18" s="58">
        <f t="shared" ref="I18:I19" si="11">G18-10</f>
        <v>45676</v>
      </c>
      <c r="J18" s="61">
        <f t="shared" si="9"/>
        <v>45679</v>
      </c>
      <c r="K18" s="62">
        <f t="shared" si="10"/>
        <v>45680</v>
      </c>
      <c r="L18" s="63">
        <f t="shared" si="7"/>
        <v>45705</v>
      </c>
      <c r="M18" s="57">
        <f t="shared" si="8"/>
        <v>45711</v>
      </c>
      <c r="N18" s="30"/>
      <c r="O18" s="1"/>
      <c r="P18" s="1"/>
      <c r="Q18" s="1"/>
      <c r="R18" s="30"/>
      <c r="S18" s="1"/>
      <c r="T18" s="1"/>
      <c r="U18" s="1"/>
      <c r="V18" s="27"/>
      <c r="W18" s="1"/>
      <c r="X18" s="1"/>
      <c r="Y18" s="1"/>
      <c r="Z18" s="27"/>
    </row>
    <row r="19" spans="1:26" ht="27" customHeight="1" thickBot="1">
      <c r="A19" s="49"/>
      <c r="B19" s="52"/>
      <c r="C19" s="76">
        <v>5</v>
      </c>
      <c r="D19" s="113" t="s">
        <v>48</v>
      </c>
      <c r="E19" s="114" t="s">
        <v>49</v>
      </c>
      <c r="F19" s="115" t="s">
        <v>41</v>
      </c>
      <c r="G19" s="116">
        <v>45693</v>
      </c>
      <c r="H19" s="117">
        <f t="shared" si="6"/>
        <v>45694</v>
      </c>
      <c r="I19" s="118">
        <f t="shared" si="11"/>
        <v>45683</v>
      </c>
      <c r="J19" s="119">
        <f t="shared" si="9"/>
        <v>45686</v>
      </c>
      <c r="K19" s="120">
        <f t="shared" si="10"/>
        <v>45687</v>
      </c>
      <c r="L19" s="121">
        <f t="shared" si="7"/>
        <v>45712</v>
      </c>
      <c r="M19" s="121">
        <f t="shared" si="8"/>
        <v>45718</v>
      </c>
      <c r="N19" s="27"/>
      <c r="O19" s="1"/>
      <c r="P19" s="1"/>
      <c r="Q19" s="1"/>
      <c r="R19" s="27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31"/>
      <c r="C20" s="31"/>
      <c r="D20" s="29"/>
      <c r="E20" s="32"/>
      <c r="F20" s="33"/>
      <c r="G20" s="34"/>
      <c r="H20" s="35"/>
      <c r="I20" s="36" t="s">
        <v>17</v>
      </c>
      <c r="J20" s="37"/>
      <c r="K20" s="37"/>
      <c r="L20" s="37"/>
      <c r="M20" s="13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9"/>
      <c r="C21" s="29"/>
      <c r="D21" s="29"/>
      <c r="E21" s="28"/>
      <c r="F21" s="38"/>
      <c r="G21" s="39"/>
      <c r="H21" s="40"/>
      <c r="I21" s="39"/>
      <c r="J21" s="40"/>
      <c r="K21" s="40"/>
      <c r="L21" s="40"/>
      <c r="M21" s="40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41" t="s">
        <v>18</v>
      </c>
      <c r="C22" s="41"/>
      <c r="D22" s="41"/>
      <c r="E22" s="3"/>
      <c r="F22" s="3"/>
      <c r="G22" s="41"/>
      <c r="H22" s="27"/>
      <c r="I22" s="42"/>
      <c r="J22" s="27"/>
      <c r="K22" s="27"/>
      <c r="L22" s="27"/>
      <c r="M22" s="27"/>
      <c r="N22" s="1"/>
      <c r="O22" s="27"/>
      <c r="P22" s="27"/>
      <c r="Q22" s="27"/>
      <c r="R22" s="30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3" t="s">
        <v>19</v>
      </c>
      <c r="D23" s="2"/>
      <c r="E23" s="3"/>
      <c r="F23" s="3"/>
      <c r="H23" s="43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20</v>
      </c>
      <c r="D24" s="2"/>
      <c r="E24" s="3"/>
      <c r="F24" s="3"/>
      <c r="H24" s="44"/>
      <c r="I24" s="42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21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22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C27" s="44" t="s">
        <v>23</v>
      </c>
      <c r="D27" s="2"/>
      <c r="E27" s="3"/>
      <c r="F27" s="3"/>
      <c r="H27" s="44"/>
      <c r="I27" s="42"/>
      <c r="J27" s="27"/>
      <c r="K27" s="27"/>
      <c r="L27" s="27"/>
      <c r="M27" s="45"/>
      <c r="N27" s="27"/>
      <c r="O27" s="27"/>
      <c r="P27" s="27"/>
      <c r="Q27" s="27"/>
      <c r="R27" s="46"/>
      <c r="S27" s="46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/>
      <c r="D28" s="2"/>
      <c r="E28" s="3"/>
      <c r="F28" s="3"/>
      <c r="G28" s="47"/>
      <c r="H28" s="27"/>
      <c r="I28" s="42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8" t="s">
        <v>24</v>
      </c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2"/>
      <c r="H32" s="27"/>
      <c r="I32" s="42"/>
      <c r="J32" s="27"/>
      <c r="K32" s="27"/>
      <c r="L32" s="27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5"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  <mergeCell ref="D15:H15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2025-12-04T21:23:24Z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