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B2D80103-6EA2-4392-BFCA-F594BBBB3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H18" i="1"/>
  <c r="M17" i="1"/>
  <c r="L17" i="1"/>
  <c r="H17" i="1"/>
  <c r="M16" i="1"/>
  <c r="L16" i="1"/>
  <c r="K16" i="1"/>
  <c r="J16" i="1"/>
  <c r="H16" i="1"/>
  <c r="M15" i="1"/>
  <c r="L15" i="1"/>
  <c r="H15" i="1"/>
  <c r="M14" i="1"/>
  <c r="L14" i="1"/>
  <c r="K14" i="1"/>
  <c r="J14" i="1"/>
  <c r="I14" i="1"/>
  <c r="H14" i="1"/>
  <c r="M12" i="1"/>
  <c r="L12" i="1"/>
  <c r="K12" i="1"/>
  <c r="J12" i="1"/>
  <c r="H12" i="1"/>
  <c r="M11" i="1"/>
  <c r="L11" i="1"/>
  <c r="I11" i="1"/>
  <c r="H11" i="1"/>
</calcChain>
</file>

<file path=xl/sharedStrings.xml><?xml version="1.0" encoding="utf-8"?>
<sst xmlns="http://schemas.openxmlformats.org/spreadsheetml/2006/main" count="60" uniqueCount="51">
  <si>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</si>
  <si>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</si>
  <si>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</si>
  <si>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</si>
  <si>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</si>
  <si>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</si>
  <si>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</si>
  <si>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</si>
  <si>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</si>
  <si>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</si>
  <si>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</si>
  <si>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</si>
  <si>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</si>
  <si>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</si>
  <si>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</si>
  <si>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</si>
  <si>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</si>
  <si>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</si>
  <si>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</si>
  <si>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</si>
  <si>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</si>
  <si>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</si>
  <si>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</si>
  <si>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</si>
  <si>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</si>
  <si>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ONE HANNOVER</t>
    <phoneticPr fontId="4"/>
  </si>
  <si>
    <t>099E</t>
    <phoneticPr fontId="4"/>
  </si>
  <si>
    <t>ONE HAMMERSMITH</t>
    <phoneticPr fontId="4"/>
  </si>
  <si>
    <t>088E</t>
    <phoneticPr fontId="4"/>
  </si>
  <si>
    <t>NYK VIRGO</t>
    <phoneticPr fontId="4"/>
  </si>
  <si>
    <t>ONE ALTAIR</t>
    <phoneticPr fontId="4"/>
  </si>
  <si>
    <t>072E</t>
    <phoneticPr fontId="4"/>
  </si>
  <si>
    <t>*01/07</t>
  </si>
  <si>
    <t>*01/08</t>
  </si>
  <si>
    <t>*01/09</t>
  </si>
  <si>
    <t>NYK VEGA</t>
    <phoneticPr fontId="4"/>
  </si>
  <si>
    <t>085E</t>
    <phoneticPr fontId="4"/>
  </si>
  <si>
    <t>*01/30</t>
    <phoneticPr fontId="4"/>
  </si>
  <si>
    <t>*02/04</t>
    <phoneticPr fontId="4"/>
  </si>
  <si>
    <t>*02/05</t>
    <phoneticPr fontId="4"/>
  </si>
  <si>
    <t>ONE HELSINKI</t>
    <phoneticPr fontId="4"/>
  </si>
  <si>
    <t>064E</t>
    <phoneticPr fontId="4"/>
  </si>
  <si>
    <t>*02/06</t>
    <phoneticPr fontId="4"/>
  </si>
  <si>
    <t>ONE HANGZHOU BAY</t>
    <phoneticPr fontId="4"/>
  </si>
  <si>
    <t>061E</t>
    <phoneticPr fontId="4"/>
  </si>
  <si>
    <t>*02/13</t>
    <phoneticPr fontId="4"/>
  </si>
  <si>
    <t>*02/18</t>
    <phoneticPr fontId="4"/>
  </si>
  <si>
    <t>*02/19</t>
    <phoneticPr fontId="4"/>
  </si>
  <si>
    <t>*02/20</t>
    <phoneticPr fontId="4"/>
  </si>
  <si>
    <t>**OOCL</t>
    <phoneticPr fontId="4"/>
  </si>
  <si>
    <t>NO SERVICE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</si>
</sst>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9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0" xfId="0"/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0" fontId="25" fillId="6" borderId="23" xfId="1" applyFont="1" applyFill="1" applyBorder="1" applyAlignment="1" applyProtection="1">
      <alignment horizontal="left" vertical="center"/>
      <protection locked="0"/>
    </xf>
    <xf numFmtId="165" fontId="25" fillId="6" borderId="27" xfId="1" applyNumberFormat="1" applyFont="1" applyFill="1" applyBorder="1" applyAlignment="1" applyProtection="1">
      <alignment horizontal="center" vertical="center"/>
      <protection locked="0"/>
    </xf>
    <xf numFmtId="165" fontId="25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4" xfId="1" applyFont="1" applyFill="1" applyBorder="1" applyAlignment="1" applyProtection="1">
      <alignment horizontal="left" vertical="center"/>
      <protection locked="0"/>
    </xf>
    <xf numFmtId="0" fontId="25" fillId="6" borderId="34" xfId="1" quotePrefix="1" applyFont="1" applyFill="1" applyBorder="1" applyAlignment="1" applyProtection="1">
      <alignment horizontal="center" vertical="center"/>
      <protection locked="0"/>
    </xf>
    <xf numFmtId="165" fontId="25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8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9" xfId="1" applyNumberFormat="1" applyFont="1" applyFill="1" applyBorder="1" applyAlignment="1" applyProtection="1">
      <alignment horizontal="center" vertical="center"/>
      <protection locked="0"/>
    </xf>
    <xf numFmtId="165" fontId="44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8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 applyProtection="1">
      <alignment horizontal="right" vertical="center"/>
      <protection locked="0"/>
    </xf>
    <xf numFmtId="168" fontId="25" fillId="6" borderId="35" xfId="0" applyNumberFormat="1" applyFont="1" applyFill="1" applyBorder="1" applyAlignment="1" applyProtection="1">
      <alignment horizontal="left" vertical="center"/>
      <protection locked="0"/>
    </xf>
    <xf numFmtId="0" fontId="25" fillId="6" borderId="40" xfId="0" applyFont="1" applyFill="1" applyBorder="1" applyAlignment="1">
      <alignment horizontal="center" vertical="center" wrapText="1"/>
    </xf>
    <xf numFmtId="165" fontId="25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3" xfId="0" applyFont="1" applyFill="1" applyBorder="1" applyAlignment="1">
      <alignment horizontal="center" vertical="center" wrapText="1"/>
    </xf>
    <xf numFmtId="0" fontId="25" fillId="6" borderId="41" xfId="0" applyFont="1" applyFill="1" applyBorder="1" applyAlignment="1">
      <alignment horizontal="center" vertical="center" shrinkToFi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43" xfId="1" applyFont="1" applyFill="1" applyBorder="1" applyAlignment="1" applyProtection="1">
      <alignment horizontal="left" vertical="center"/>
      <protection locked="0"/>
    </xf>
    <xf numFmtId="0" fontId="25" fillId="6" borderId="43" xfId="1" quotePrefix="1" applyFont="1" applyFill="1" applyBorder="1" applyAlignment="1" applyProtection="1">
      <alignment horizontal="center" vertical="center"/>
      <protection locked="0"/>
    </xf>
    <xf numFmtId="0" fontId="25" fillId="6" borderId="33" xfId="0" applyFont="1" applyFill="1" applyBorder="1" applyAlignment="1">
      <alignment horizontal="center" vertical="center" shrinkToFit="1"/>
    </xf>
    <xf numFmtId="165" fontId="25" fillId="6" borderId="44" xfId="0" applyNumberFormat="1" applyFont="1" applyFill="1" applyBorder="1" applyAlignment="1" applyProtection="1">
      <alignment horizontal="right" vertical="center"/>
      <protection locked="0"/>
    </xf>
    <xf numFmtId="168" fontId="25" fillId="6" borderId="28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6" xfId="1" applyNumberFormat="1" applyFont="1" applyFill="1" applyBorder="1" applyAlignment="1" applyProtection="1">
      <alignment horizontal="center" vertical="center"/>
      <protection locked="0"/>
    </xf>
    <xf numFmtId="165" fontId="44" fillId="6" borderId="44" xfId="1" quotePrefix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7" borderId="41" xfId="1" applyFont="1" applyFill="1" applyBorder="1" applyAlignment="1" applyProtection="1">
      <alignment horizontal="center" vertical="center"/>
      <protection locked="0"/>
    </xf>
    <xf numFmtId="0" fontId="25" fillId="7" borderId="47" xfId="1" applyFont="1" applyFill="1" applyBorder="1" applyAlignment="1" applyProtection="1">
      <alignment horizontal="center" vertical="center"/>
      <protection locked="0"/>
    </xf>
    <xf numFmtId="0" fontId="25" fillId="7" borderId="47" xfId="1" applyFont="1" applyFill="1" applyBorder="1" applyProtection="1">
      <alignment vertical="center"/>
      <protection locked="0"/>
    </xf>
    <xf numFmtId="0" fontId="25" fillId="7" borderId="25" xfId="1" applyFont="1" applyFill="1" applyBorder="1" applyProtection="1">
      <alignment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5" t="s">
        <v>0</v>
      </c>
      <c r="C2" s="94"/>
      <c r="D2" s="94"/>
      <c r="E2" s="94"/>
      <c r="F2" s="94"/>
      <c r="G2" s="94"/>
      <c r="H2" s="94"/>
      <c r="I2" s="94"/>
      <c r="J2" s="94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M3" s="89">
        <v>46049</v>
      </c>
      <c r="N3" s="90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6"/>
      <c r="N4" s="94"/>
      <c r="O4" s="9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7" t="s">
        <v>4</v>
      </c>
      <c r="E8" s="100" t="s">
        <v>5</v>
      </c>
      <c r="F8" s="101" t="s">
        <v>6</v>
      </c>
      <c r="G8" s="106" t="s">
        <v>7</v>
      </c>
      <c r="H8" s="105"/>
      <c r="I8" s="103" t="s">
        <v>8</v>
      </c>
      <c r="J8" s="104"/>
      <c r="K8" s="105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8"/>
      <c r="E9" s="98"/>
      <c r="F9" s="94"/>
      <c r="G9" s="107" t="s">
        <v>10</v>
      </c>
      <c r="H9" s="108"/>
      <c r="I9" s="111" t="s">
        <v>11</v>
      </c>
      <c r="J9" s="113" t="s">
        <v>12</v>
      </c>
      <c r="K9" s="114" t="s">
        <v>10</v>
      </c>
      <c r="L9" s="91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9"/>
      <c r="E10" s="99"/>
      <c r="F10" s="102"/>
      <c r="G10" s="109"/>
      <c r="H10" s="110"/>
      <c r="I10" s="112"/>
      <c r="J10" s="102"/>
      <c r="K10" s="115"/>
      <c r="L10" s="92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8">
        <v>2</v>
      </c>
      <c r="D11" s="58" t="s">
        <v>25</v>
      </c>
      <c r="E11" s="59" t="s">
        <v>26</v>
      </c>
      <c r="F11" s="78" t="s">
        <v>49</v>
      </c>
      <c r="G11" s="69">
        <v>45672</v>
      </c>
      <c r="H11" s="70">
        <f t="shared" ref="H11:H18" si="0">G11+1</f>
        <v>45673</v>
      </c>
      <c r="I11" s="57">
        <f>G11-10</f>
        <v>45662</v>
      </c>
      <c r="J11" s="66" t="s">
        <v>32</v>
      </c>
      <c r="K11" s="67" t="s">
        <v>33</v>
      </c>
      <c r="L11" s="62">
        <f t="shared" ref="L11:L18" si="1">G11+19</f>
        <v>45691</v>
      </c>
      <c r="M11" s="56">
        <f t="shared" ref="M11:M18" si="2">G11+25</f>
        <v>45697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1">
        <v>3</v>
      </c>
      <c r="D12" s="55" t="s">
        <v>27</v>
      </c>
      <c r="E12" s="54" t="s">
        <v>28</v>
      </c>
      <c r="F12" s="78" t="s">
        <v>49</v>
      </c>
      <c r="G12" s="69">
        <v>45679</v>
      </c>
      <c r="H12" s="70">
        <f t="shared" si="0"/>
        <v>45680</v>
      </c>
      <c r="I12" s="63" t="s">
        <v>34</v>
      </c>
      <c r="J12" s="60">
        <f t="shared" ref="J12:J14" si="3">G12-7</f>
        <v>45672</v>
      </c>
      <c r="K12" s="61">
        <f t="shared" ref="K12:K14" si="4">G12-6</f>
        <v>45673</v>
      </c>
      <c r="L12" s="62">
        <f t="shared" si="1"/>
        <v>45698</v>
      </c>
      <c r="M12" s="56">
        <f t="shared" si="2"/>
        <v>45704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7">
        <v>4</v>
      </c>
      <c r="D13" s="116" t="s">
        <v>50</v>
      </c>
      <c r="E13" s="117"/>
      <c r="F13" s="117"/>
      <c r="G13" s="117"/>
      <c r="H13" s="117"/>
      <c r="I13" s="118"/>
      <c r="J13" s="118"/>
      <c r="K13" s="118"/>
      <c r="L13" s="118"/>
      <c r="M13" s="119"/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9">
        <v>5</v>
      </c>
      <c r="D14" s="55" t="s">
        <v>29</v>
      </c>
      <c r="E14" s="54" t="s">
        <v>28</v>
      </c>
      <c r="F14" s="78" t="s">
        <v>49</v>
      </c>
      <c r="G14" s="72">
        <v>45693</v>
      </c>
      <c r="H14" s="73">
        <f t="shared" si="0"/>
        <v>45694</v>
      </c>
      <c r="I14" s="57">
        <f t="shared" ref="I14" si="5">G14-10</f>
        <v>45683</v>
      </c>
      <c r="J14" s="75">
        <f t="shared" si="3"/>
        <v>45686</v>
      </c>
      <c r="K14" s="76">
        <f t="shared" si="4"/>
        <v>45687</v>
      </c>
      <c r="L14" s="56">
        <f t="shared" si="1"/>
        <v>45712</v>
      </c>
      <c r="M14" s="56">
        <f t="shared" si="2"/>
        <v>45718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77">
        <v>6</v>
      </c>
      <c r="D15" s="58" t="s">
        <v>30</v>
      </c>
      <c r="E15" s="59" t="s">
        <v>31</v>
      </c>
      <c r="F15" s="78" t="s">
        <v>49</v>
      </c>
      <c r="G15" s="69">
        <v>46065</v>
      </c>
      <c r="H15" s="70">
        <f t="shared" si="0"/>
        <v>46066</v>
      </c>
      <c r="I15" s="63" t="s">
        <v>37</v>
      </c>
      <c r="J15" s="66" t="s">
        <v>38</v>
      </c>
      <c r="K15" s="67" t="s">
        <v>39</v>
      </c>
      <c r="L15" s="62">
        <f t="shared" si="1"/>
        <v>46084</v>
      </c>
      <c r="M15" s="56">
        <f t="shared" si="2"/>
        <v>46090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9">
        <v>7</v>
      </c>
      <c r="D16" s="58" t="s">
        <v>35</v>
      </c>
      <c r="E16" s="59" t="s">
        <v>36</v>
      </c>
      <c r="F16" s="78" t="s">
        <v>49</v>
      </c>
      <c r="G16" s="69">
        <v>46072</v>
      </c>
      <c r="H16" s="70">
        <f t="shared" si="0"/>
        <v>46073</v>
      </c>
      <c r="I16" s="63" t="s">
        <v>42</v>
      </c>
      <c r="J16" s="75">
        <f t="shared" ref="J16" si="6">G16-7</f>
        <v>46065</v>
      </c>
      <c r="K16" s="76">
        <f t="shared" ref="K16" si="7">G16-6</f>
        <v>46066</v>
      </c>
      <c r="L16" s="62">
        <f t="shared" si="1"/>
        <v>46091</v>
      </c>
      <c r="M16" s="56">
        <f t="shared" si="2"/>
        <v>46097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7">
        <v>8</v>
      </c>
      <c r="D17" s="55" t="s">
        <v>43</v>
      </c>
      <c r="E17" s="54" t="s">
        <v>44</v>
      </c>
      <c r="F17" s="78" t="s">
        <v>49</v>
      </c>
      <c r="G17" s="69">
        <v>46079</v>
      </c>
      <c r="H17" s="70">
        <f t="shared" si="0"/>
        <v>46080</v>
      </c>
      <c r="I17" s="63" t="s">
        <v>45</v>
      </c>
      <c r="J17" s="64" t="s">
        <v>46</v>
      </c>
      <c r="K17" s="65" t="s">
        <v>47</v>
      </c>
      <c r="L17" s="62">
        <f t="shared" si="1"/>
        <v>46098</v>
      </c>
      <c r="M17" s="56">
        <f t="shared" si="2"/>
        <v>46104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74">
        <v>9</v>
      </c>
      <c r="D18" s="80" t="s">
        <v>40</v>
      </c>
      <c r="E18" s="81" t="s">
        <v>41</v>
      </c>
      <c r="F18" s="82" t="s">
        <v>49</v>
      </c>
      <c r="G18" s="83">
        <v>46086</v>
      </c>
      <c r="H18" s="84">
        <f t="shared" si="0"/>
        <v>46087</v>
      </c>
      <c r="I18" s="88" t="s">
        <v>48</v>
      </c>
      <c r="J18" s="85">
        <f t="shared" ref="J18" si="8">G18-7</f>
        <v>46079</v>
      </c>
      <c r="K18" s="86">
        <f t="shared" ref="K18" si="9">G18-6</f>
        <v>46080</v>
      </c>
      <c r="L18" s="87">
        <f t="shared" si="1"/>
        <v>46105</v>
      </c>
      <c r="M18" s="87">
        <f t="shared" si="2"/>
        <v>46111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D13:H13"/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2026-01-27T21:16:32Z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