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42DD0E91-A05A-4406-9F77-4A249DEE4DEE}" xr6:coauthVersionLast="47" xr6:coauthVersionMax="47" xr10:uidLastSave="{00000000-0000-0000-0000-000000000000}"/>
  <bookViews>
    <workbookView xWindow="2670" yWindow="555" windowWidth="25050" windowHeight="13095" xr2:uid="{00000000-000D-0000-FFFF-FFFF00000000}"/>
  </bookViews>
  <sheets>
    <sheet name="SMZ,YOK,TYO-SEA" sheetId="1" r:id="rId1"/>
  </sheets>
  <calcPr calcId="191029"/>
</workbook>
</file>

<file path=xl/calcChain.xml><?xml version="1.0" encoding="utf-8"?>
<calcChain xmlns="http://schemas.openxmlformats.org/spreadsheetml/2006/main">
  <c r="K18" i="1" l="1"/>
  <c r="J18" i="1"/>
  <c r="I18" i="1"/>
  <c r="H18" i="1"/>
  <c r="L18" i="1" s="1"/>
  <c r="K17" i="1"/>
  <c r="J17" i="1"/>
  <c r="H17" i="1"/>
  <c r="L17" i="1" s="1"/>
  <c r="N16" i="1"/>
  <c r="M16" i="1"/>
  <c r="L16" i="1"/>
  <c r="H16" i="1"/>
  <c r="K15" i="1"/>
  <c r="J15" i="1"/>
  <c r="I15" i="1"/>
  <c r="H15" i="1"/>
  <c r="L15" i="1" s="1"/>
  <c r="N17" i="1" l="1"/>
  <c r="M17" i="1"/>
  <c r="N18" i="1"/>
  <c r="M18" i="1"/>
  <c r="N15" i="1"/>
  <c r="M15" i="1"/>
</calcChain>
</file>

<file path=xl/sharedStrings.xml><?xml version="1.0" encoding="utf-8"?>
<sst xmlns="http://schemas.openxmlformats.org/spreadsheetml/2006/main" count="69" uniqueCount="56">
  <si>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</si>
  <si>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</si>
  <si>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</si>
  <si>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</si>
  <si>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</si>
  <si>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</si>
  <si>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</si>
  <si>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</si>
  <si>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</si>
  <si>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</si>
  <si>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</si>
  <si>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</si>
  <si>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</si>
  <si>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</si>
  <si>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</si>
  <si>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</si>
  <si>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</si>
  <si>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</si>
  <si>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</si>
  <si>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GEORGE WASHINGTON BRIDGE</t>
    <phoneticPr fontId="4"/>
  </si>
  <si>
    <t>MOL PREMIUM</t>
    <phoneticPr fontId="4"/>
  </si>
  <si>
    <t>ARGUS</t>
    <phoneticPr fontId="4"/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</si>
  <si>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</si>
  <si>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</si>
  <si>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</si>
  <si>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</si>
  <si>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</si>
  <si>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</si>
  <si>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</si>
  <si>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</si>
  <si>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</si>
  <si>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</si>
  <si>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</si>
  <si>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</si>
  <si>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</si>
  <si>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ARGUS</t>
  </si>
  <si>
    <t>222E</t>
  </si>
  <si>
    <t>GEORGE WASHINGTON BRIDGE</t>
  </si>
  <si>
    <t>028E</t>
  </si>
  <si>
    <t>＊07/05</t>
  </si>
  <si>
    <t>＊07/09</t>
  </si>
  <si>
    <t>＊07/10</t>
  </si>
  <si>
    <t>ONE MAESTRO</t>
  </si>
  <si>
    <t>074E</t>
  </si>
  <si>
    <t>＊07/12</t>
  </si>
  <si>
    <t>BRIGHTON</t>
  </si>
  <si>
    <t>011E</t>
  </si>
  <si>
    <t>CORNEILLE</t>
    <phoneticPr fontId="4"/>
  </si>
  <si>
    <t>001E</t>
    <phoneticPr fontId="4"/>
  </si>
  <si>
    <t>079E</t>
    <phoneticPr fontId="4"/>
  </si>
  <si>
    <t>＊08/02</t>
    <phoneticPr fontId="4"/>
  </si>
  <si>
    <t>＊08/06</t>
    <phoneticPr fontId="4"/>
  </si>
  <si>
    <t>＊08/07</t>
    <phoneticPr fontId="4"/>
  </si>
  <si>
    <t>223E</t>
    <phoneticPr fontId="4"/>
  </si>
  <si>
    <t>＊08/09</t>
    <phoneticPr fontId="4"/>
  </si>
  <si>
    <t>029E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</si>
</sst>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1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0" borderId="9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165" fontId="20" fillId="0" borderId="4" xfId="1" applyNumberFormat="1" applyFont="1" applyBorder="1" applyAlignment="1" applyProtection="1">
      <alignment horizontal="right" vertical="center"/>
      <protection locked="0"/>
    </xf>
    <xf numFmtId="168" fontId="20" fillId="0" borderId="3" xfId="1" applyNumberFormat="1" applyFont="1" applyBorder="1" applyAlignment="1" applyProtection="1">
      <alignment horizontal="left" vertical="center"/>
      <protection locked="0"/>
    </xf>
    <xf numFmtId="165" fontId="21" fillId="0" borderId="2" xfId="1" quotePrefix="1" applyNumberFormat="1" applyFont="1" applyBorder="1" applyAlignment="1" applyProtection="1">
      <alignment horizontal="center" vertical="center"/>
      <protection locked="0"/>
    </xf>
    <xf numFmtId="165" fontId="21" fillId="0" borderId="5" xfId="1" quotePrefix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center" vertical="center"/>
      <protection locked="0"/>
    </xf>
    <xf numFmtId="165" fontId="21" fillId="0" borderId="6" xfId="1" applyNumberFormat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21" fillId="0" borderId="2" xfId="1" quotePrefix="1" applyFont="1" applyBorder="1" applyAlignment="1" applyProtection="1">
      <alignment horizontal="center" vertic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21" fillId="0" borderId="7" xfId="1" applyFont="1" applyBorder="1" applyAlignment="1" applyProtection="1">
      <alignment horizontal="left" vertical="center"/>
      <protection locked="0"/>
    </xf>
    <xf numFmtId="0" fontId="21" fillId="0" borderId="7" xfId="1" quotePrefix="1" applyFont="1" applyBorder="1" applyAlignment="1" applyProtection="1">
      <alignment horizontal="center" vertical="center"/>
      <protection locked="0"/>
    </xf>
    <xf numFmtId="49" fontId="21" fillId="0" borderId="8" xfId="1" applyNumberFormat="1" applyFont="1" applyBorder="1" applyAlignment="1" applyProtection="1">
      <alignment horizontal="center" vertical="center"/>
      <protection locked="0"/>
    </xf>
    <xf numFmtId="165" fontId="20" fillId="0" borderId="9" xfId="1" applyNumberFormat="1" applyFont="1" applyBorder="1" applyAlignment="1" applyProtection="1">
      <alignment horizontal="right" vertical="center"/>
      <protection locked="0"/>
    </xf>
    <xf numFmtId="168" fontId="20" fillId="0" borderId="8" xfId="1" applyNumberFormat="1" applyFont="1" applyBorder="1" applyAlignment="1" applyProtection="1">
      <alignment horizontal="left" vertical="center"/>
      <protection locked="0"/>
    </xf>
    <xf numFmtId="165" fontId="21" fillId="0" borderId="10" xfId="1" quotePrefix="1" applyNumberFormat="1" applyFont="1" applyBorder="1" applyAlignment="1" applyProtection="1">
      <alignment horizontal="center" vertical="center"/>
      <protection locked="0"/>
    </xf>
    <xf numFmtId="165" fontId="20" fillId="0" borderId="11" xfId="1" applyNumberFormat="1" applyFont="1" applyBorder="1" applyAlignment="1" applyProtection="1">
      <alignment horizontal="center" vertical="center"/>
      <protection locked="0"/>
    </xf>
    <xf numFmtId="165" fontId="21" fillId="0" borderId="11" xfId="1" applyNumberFormat="1" applyFont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  <protection locked="0"/>
    </xf>
    <xf numFmtId="0" fontId="21" fillId="0" borderId="12" xfId="1" quotePrefix="1" applyFont="1" applyBorder="1" applyAlignment="1" applyProtection="1">
      <alignment horizontal="center" vertical="center"/>
      <protection locked="0"/>
    </xf>
    <xf numFmtId="49" fontId="21" fillId="0" borderId="13" xfId="1" applyNumberFormat="1" applyFont="1" applyBorder="1" applyAlignment="1" applyProtection="1">
      <alignment horizontal="center" vertical="center"/>
      <protection locked="0"/>
    </xf>
    <xf numFmtId="165" fontId="20" fillId="0" borderId="14" xfId="1" applyNumberFormat="1" applyFont="1" applyBorder="1" applyAlignment="1" applyProtection="1">
      <alignment horizontal="right" vertical="center"/>
      <protection locked="0"/>
    </xf>
    <xf numFmtId="168" fontId="20" fillId="0" borderId="13" xfId="1" applyNumberFormat="1" applyFont="1" applyBorder="1" applyAlignment="1" applyProtection="1">
      <alignment horizontal="left" vertical="center"/>
      <protection locked="0"/>
    </xf>
    <xf numFmtId="165" fontId="21" fillId="0" borderId="12" xfId="1" quotePrefix="1" applyNumberFormat="1" applyFont="1" applyBorder="1" applyAlignment="1" applyProtection="1">
      <alignment horizontal="center" vertical="center"/>
      <protection locked="0"/>
    </xf>
    <xf numFmtId="165" fontId="21" fillId="0" borderId="15" xfId="1" quotePrefix="1" applyNumberFormat="1" applyFont="1" applyBorder="1" applyAlignment="1" applyProtection="1">
      <alignment horizontal="center" vertical="center"/>
      <protection locked="0"/>
    </xf>
    <xf numFmtId="165" fontId="20" fillId="0" borderId="16" xfId="1" applyNumberFormat="1" applyFont="1" applyBorder="1" applyAlignment="1" applyProtection="1">
      <alignment horizontal="center" vertical="center"/>
      <protection locked="0"/>
    </xf>
    <xf numFmtId="165" fontId="21" fillId="0" borderId="16" xfId="1" applyNumberFormat="1" applyFont="1" applyBorder="1" applyAlignment="1" applyProtection="1">
      <alignment horizontal="center" vertical="center"/>
      <protection locked="0"/>
    </xf>
    <xf numFmtId="165" fontId="21" fillId="0" borderId="7" xfId="1" quotePrefix="1" applyNumberFormat="1" applyFont="1" applyBorder="1" applyAlignment="1" applyProtection="1">
      <alignment horizontal="center" vertical="center"/>
      <protection locked="0"/>
    </xf>
    <xf numFmtId="165" fontId="20" fillId="0" borderId="4" xfId="1" quotePrefix="1" applyNumberFormat="1" applyFont="1" applyBorder="1" applyAlignment="1" applyProtection="1">
      <alignment horizontal="center" vertical="center"/>
      <protection locked="0"/>
    </xf>
    <xf numFmtId="165" fontId="20" fillId="0" borderId="14" xfId="1" quotePrefix="1" applyNumberFormat="1" applyFont="1" applyBorder="1" applyAlignment="1" applyProtection="1">
      <alignment horizontal="center" vertical="center"/>
      <protection locked="0"/>
    </xf>
    <xf numFmtId="0" fontId="21" fillId="0" borderId="14" xfId="1" applyFont="1" applyBorder="1" applyAlignment="1" applyProtection="1">
      <alignment horizontal="center" vertical="center"/>
      <protection locked="0"/>
    </xf>
    <xf numFmtId="0" fontId="28" fillId="0" borderId="2" xfId="1" applyFont="1" applyBorder="1" applyAlignment="1" applyProtection="1">
      <alignment horizontal="left" vertical="center"/>
      <protection locked="0"/>
    </xf>
    <xf numFmtId="165" fontId="29" fillId="0" borderId="4" xfId="1" quotePrefix="1" applyNumberFormat="1" applyFont="1" applyBorder="1" applyAlignment="1" applyProtection="1">
      <alignment horizontal="center" vertical="center"/>
      <protection locked="0"/>
    </xf>
    <xf numFmtId="165" fontId="29" fillId="0" borderId="2" xfId="1" quotePrefix="1" applyNumberFormat="1" applyFont="1" applyBorder="1" applyAlignment="1" applyProtection="1">
      <alignment horizontal="center" vertical="center"/>
      <protection locked="0"/>
    </xf>
    <xf numFmtId="165" fontId="29" fillId="0" borderId="5" xfId="1" quotePrefix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49" fontId="30" fillId="3" borderId="17" xfId="1" applyNumberFormat="1" applyFont="1" applyFill="1" applyBorder="1" applyAlignment="1">
      <alignment horizontal="center" vertical="center"/>
    </xf>
    <xf numFmtId="49" fontId="30" fillId="3" borderId="18" xfId="1" applyNumberFormat="1" applyFont="1" applyFill="1" applyBorder="1" applyAlignment="1">
      <alignment horizontal="center" vertical="center"/>
    </xf>
    <xf numFmtId="0" fontId="30" fillId="3" borderId="19" xfId="1" applyFont="1" applyFill="1" applyBorder="1" applyAlignment="1">
      <alignment horizontal="center" vertical="center" wrapText="1"/>
    </xf>
    <xf numFmtId="49" fontId="30" fillId="3" borderId="19" xfId="1" applyNumberFormat="1" applyFont="1" applyFill="1" applyBorder="1" applyAlignment="1">
      <alignment horizontal="center" vertical="center" wrapText="1"/>
    </xf>
    <xf numFmtId="0" fontId="30" fillId="3" borderId="20" xfId="1" applyFont="1" applyFill="1" applyBorder="1" applyAlignment="1">
      <alignment horizontal="center" vertical="center"/>
    </xf>
    <xf numFmtId="0" fontId="30" fillId="3" borderId="21" xfId="1" applyFont="1" applyFill="1" applyBorder="1" applyAlignment="1">
      <alignment horizontal="center" vertical="center"/>
    </xf>
    <xf numFmtId="0" fontId="30" fillId="4" borderId="22" xfId="1" applyFont="1" applyFill="1" applyBorder="1" applyAlignment="1" applyProtection="1">
      <alignment horizontal="center" vertical="center"/>
      <protection locked="0"/>
    </xf>
    <xf numFmtId="0" fontId="30" fillId="4" borderId="21" xfId="1" applyFont="1" applyFill="1" applyBorder="1" applyAlignment="1" applyProtection="1">
      <alignment horizontal="center" vertical="center"/>
      <protection locked="0"/>
    </xf>
    <xf numFmtId="0" fontId="30" fillId="3" borderId="20" xfId="1" applyFont="1" applyFill="1" applyBorder="1" applyAlignment="1" applyProtection="1">
      <alignment horizontal="center" vertical="center"/>
      <protection locked="0"/>
    </xf>
    <xf numFmtId="0" fontId="30" fillId="5" borderId="23" xfId="1" applyFont="1" applyFill="1" applyBorder="1" applyAlignment="1" applyProtection="1">
      <alignment horizontal="center" vertical="center"/>
      <protection locked="0"/>
    </xf>
    <xf numFmtId="49" fontId="30" fillId="3" borderId="24" xfId="1" applyNumberFormat="1" applyFont="1" applyFill="1" applyBorder="1" applyAlignment="1">
      <alignment horizontal="center"/>
    </xf>
    <xf numFmtId="49" fontId="30" fillId="3" borderId="25" xfId="1" applyNumberFormat="1" applyFont="1" applyFill="1" applyBorder="1" applyAlignment="1">
      <alignment horizontal="center"/>
    </xf>
    <xf numFmtId="0" fontId="30" fillId="3" borderId="26" xfId="1" applyFont="1" applyFill="1" applyBorder="1" applyAlignment="1">
      <alignment horizontal="center" vertical="center" wrapText="1"/>
    </xf>
    <xf numFmtId="49" fontId="30" fillId="3" borderId="26" xfId="1" applyNumberFormat="1" applyFont="1" applyFill="1" applyBorder="1" applyAlignment="1">
      <alignment horizontal="center" vertical="center" wrapText="1"/>
    </xf>
    <xf numFmtId="0" fontId="30" fillId="3" borderId="27" xfId="1" applyFont="1" applyFill="1" applyBorder="1" applyAlignment="1" applyProtection="1">
      <alignment horizontal="center" vertical="center" wrapText="1"/>
      <protection locked="0"/>
    </xf>
    <xf numFmtId="0" fontId="30" fillId="3" borderId="28" xfId="1" applyFont="1" applyFill="1" applyBorder="1" applyAlignment="1" applyProtection="1">
      <alignment horizontal="center" vertical="center" wrapText="1"/>
      <protection locked="0"/>
    </xf>
    <xf numFmtId="0" fontId="30" fillId="4" borderId="29" xfId="1" applyFont="1" applyFill="1" applyBorder="1" applyAlignment="1" applyProtection="1">
      <alignment horizontal="center" vertical="center" wrapText="1"/>
      <protection locked="0"/>
    </xf>
    <xf numFmtId="0" fontId="30" fillId="4" borderId="30" xfId="1" applyFont="1" applyFill="1" applyBorder="1" applyAlignment="1" applyProtection="1">
      <alignment horizontal="center" vertical="center" wrapText="1"/>
      <protection locked="0"/>
    </xf>
    <xf numFmtId="0" fontId="30" fillId="4" borderId="31" xfId="1" applyFont="1" applyFill="1" applyBorder="1" applyAlignment="1" applyProtection="1">
      <alignment horizontal="center" vertical="center" wrapText="1"/>
      <protection locked="0"/>
    </xf>
    <xf numFmtId="0" fontId="30" fillId="3" borderId="32" xfId="0" applyFont="1" applyFill="1" applyBorder="1" applyAlignment="1">
      <alignment horizontal="center" vertical="center"/>
    </xf>
    <xf numFmtId="0" fontId="30" fillId="5" borderId="32" xfId="9" applyFont="1" applyFill="1" applyBorder="1" applyAlignment="1" applyProtection="1">
      <alignment horizontal="center" vertical="center" wrapText="1"/>
      <protection locked="0"/>
    </xf>
    <xf numFmtId="49" fontId="30" fillId="3" borderId="33" xfId="1" applyNumberFormat="1" applyFont="1" applyFill="1" applyBorder="1" applyAlignment="1">
      <alignment horizontal="center"/>
    </xf>
    <xf numFmtId="49" fontId="30" fillId="3" borderId="34" xfId="1" applyNumberFormat="1" applyFont="1" applyFill="1" applyBorder="1" applyAlignment="1">
      <alignment horizontal="center"/>
    </xf>
    <xf numFmtId="0" fontId="30" fillId="3" borderId="35" xfId="1" applyFont="1" applyFill="1" applyBorder="1" applyAlignment="1">
      <alignment horizontal="center" vertical="center" wrapText="1"/>
    </xf>
    <xf numFmtId="49" fontId="30" fillId="3" borderId="35" xfId="1" applyNumberFormat="1" applyFont="1" applyFill="1" applyBorder="1" applyAlignment="1">
      <alignment horizontal="center" vertical="center" wrapText="1"/>
    </xf>
    <xf numFmtId="0" fontId="30" fillId="3" borderId="37" xfId="1" applyFont="1" applyFill="1" applyBorder="1" applyAlignment="1" applyProtection="1">
      <alignment horizontal="center" vertical="center" wrapText="1"/>
      <protection locked="0"/>
    </xf>
    <xf numFmtId="0" fontId="30" fillId="3" borderId="36" xfId="1" applyFont="1" applyFill="1" applyBorder="1" applyAlignment="1" applyProtection="1">
      <alignment horizontal="center" vertical="center" wrapText="1"/>
      <protection locked="0"/>
    </xf>
    <xf numFmtId="0" fontId="30" fillId="4" borderId="34" xfId="1" applyFont="1" applyFill="1" applyBorder="1" applyAlignment="1" applyProtection="1">
      <alignment horizontal="center" vertical="center" wrapText="1"/>
      <protection locked="0"/>
    </xf>
    <xf numFmtId="0" fontId="30" fillId="4" borderId="35" xfId="1" applyFont="1" applyFill="1" applyBorder="1" applyAlignment="1" applyProtection="1">
      <alignment horizontal="center" vertical="center" wrapText="1"/>
      <protection locked="0"/>
    </xf>
    <xf numFmtId="0" fontId="30" fillId="4" borderId="38" xfId="1" applyFont="1" applyFill="1" applyBorder="1" applyAlignment="1" applyProtection="1">
      <alignment horizontal="center" vertical="center" wrapText="1"/>
      <protection locked="0"/>
    </xf>
    <xf numFmtId="0" fontId="30" fillId="3" borderId="39" xfId="0" applyFont="1" applyFill="1" applyBorder="1" applyAlignment="1">
      <alignment horizontal="center" vertical="center"/>
    </xf>
    <xf numFmtId="0" fontId="30" fillId="5" borderId="39" xfId="9" applyFont="1" applyFill="1" applyBorder="1" applyAlignment="1" applyProtection="1">
      <alignment horizontal="center" vertical="center" wrapText="1"/>
      <protection locked="0"/>
    </xf>
    <xf numFmtId="165" fontId="29" fillId="0" borderId="9" xfId="1" quotePrefix="1" applyNumberFormat="1" applyFont="1" applyBorder="1" applyAlignment="1" applyProtection="1">
      <alignment horizontal="center" vertical="center"/>
      <protection locked="0"/>
    </xf>
    <xf numFmtId="0" fontId="28" fillId="0" borderId="12" xfId="1" applyFont="1" applyBorder="1" applyAlignment="1" applyProtection="1">
      <alignment horizontal="left" vertical="center"/>
      <protection locked="0"/>
    </xf>
    <xf numFmtId="0" fontId="30" fillId="4" borderId="20" xfId="1" applyFont="1" applyFill="1" applyBorder="1" applyAlignment="1" applyProtection="1">
      <alignment horizontal="center" vertical="center"/>
      <protection locked="0"/>
    </xf>
    <xf numFmtId="49" fontId="30" fillId="3" borderId="40" xfId="1" applyNumberFormat="1" applyFont="1" applyFill="1" applyBorder="1" applyAlignment="1">
      <alignment horizontal="center" vertical="center" wrapText="1"/>
    </xf>
    <xf numFmtId="49" fontId="30" fillId="3" borderId="41" xfId="1" applyNumberFormat="1" applyFont="1" applyFill="1" applyBorder="1" applyAlignment="1">
      <alignment horizontal="center" vertical="center" wrapText="1"/>
    </xf>
    <xf numFmtId="49" fontId="30" fillId="3" borderId="38" xfId="1" applyNumberFormat="1" applyFont="1" applyFill="1" applyBorder="1" applyAlignment="1">
      <alignment horizontal="center" vertical="center" wrapText="1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topLeftCell="A4" zoomScale="82" zoomScaleNormal="82" workbookViewId="0">
      <selection activeCell="F6" sqref="F6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20" width="10.625" customWidth="1"/>
    <col min="21" max="27" width="9" customWidth="1"/>
  </cols>
  <sheetData>
    <row r="1" spans="1:27" ht="94.5" customHeight="1">
      <c r="A1" s="1"/>
      <c r="B1" s="2"/>
      <c r="C1" s="2"/>
      <c r="D1" s="88"/>
      <c r="E1" s="8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0" t="s">
        <v>0</v>
      </c>
      <c r="C2" s="89"/>
      <c r="D2" s="89"/>
      <c r="E2" s="89"/>
      <c r="F2" s="89"/>
      <c r="G2" s="89"/>
      <c r="H2" s="89"/>
      <c r="I2" s="89"/>
      <c r="J2" s="89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89"/>
      <c r="C3" s="89"/>
      <c r="D3" s="89"/>
      <c r="E3" s="89"/>
      <c r="F3" s="89"/>
      <c r="G3" s="89"/>
      <c r="H3" s="89"/>
      <c r="I3" s="89"/>
      <c r="J3" s="89"/>
      <c r="K3" s="4"/>
      <c r="N3" s="8">
        <v>45476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91"/>
      <c r="N4" s="89"/>
      <c r="O4" s="89"/>
      <c r="P4" s="89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92"/>
      <c r="C8" s="93"/>
      <c r="D8" s="94" t="s">
        <v>22</v>
      </c>
      <c r="E8" s="95" t="s">
        <v>23</v>
      </c>
      <c r="F8" s="127" t="s">
        <v>24</v>
      </c>
      <c r="G8" s="96" t="s">
        <v>25</v>
      </c>
      <c r="H8" s="97"/>
      <c r="I8" s="126" t="s">
        <v>26</v>
      </c>
      <c r="J8" s="98"/>
      <c r="K8" s="99"/>
      <c r="L8" s="100" t="s">
        <v>27</v>
      </c>
      <c r="M8" s="101" t="s">
        <v>27</v>
      </c>
      <c r="N8" s="101" t="s">
        <v>27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102"/>
      <c r="C9" s="103"/>
      <c r="D9" s="104"/>
      <c r="E9" s="105"/>
      <c r="F9" s="128"/>
      <c r="G9" s="106" t="s">
        <v>28</v>
      </c>
      <c r="H9" s="107"/>
      <c r="I9" s="108" t="s">
        <v>29</v>
      </c>
      <c r="J9" s="109" t="s">
        <v>30</v>
      </c>
      <c r="K9" s="110" t="s">
        <v>28</v>
      </c>
      <c r="L9" s="111" t="s">
        <v>31</v>
      </c>
      <c r="M9" s="112" t="s">
        <v>32</v>
      </c>
      <c r="N9" s="112" t="s">
        <v>33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113"/>
      <c r="C10" s="114" t="s">
        <v>3</v>
      </c>
      <c r="D10" s="115"/>
      <c r="E10" s="116"/>
      <c r="F10" s="129"/>
      <c r="G10" s="117"/>
      <c r="H10" s="118"/>
      <c r="I10" s="119" t="s">
        <v>34</v>
      </c>
      <c r="J10" s="120" t="s">
        <v>30</v>
      </c>
      <c r="K10" s="121" t="s">
        <v>28</v>
      </c>
      <c r="L10" s="122"/>
      <c r="M10" s="123"/>
      <c r="N10" s="12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27</v>
      </c>
      <c r="D11" s="60" t="s">
        <v>35</v>
      </c>
      <c r="E11" s="61" t="s">
        <v>36</v>
      </c>
      <c r="F11" s="53" t="s">
        <v>18</v>
      </c>
      <c r="G11" s="54">
        <v>45483</v>
      </c>
      <c r="H11" s="55">
        <v>45483</v>
      </c>
      <c r="I11" s="81">
        <v>45474</v>
      </c>
      <c r="J11" s="56">
        <v>45476</v>
      </c>
      <c r="K11" s="57">
        <v>45477</v>
      </c>
      <c r="L11" s="58">
        <v>45493</v>
      </c>
      <c r="M11" s="59">
        <v>45496</v>
      </c>
      <c r="N11" s="59">
        <v>45499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52">
        <v>28</v>
      </c>
      <c r="D12" s="84" t="s">
        <v>37</v>
      </c>
      <c r="E12" s="61" t="s">
        <v>38</v>
      </c>
      <c r="F12" s="53" t="s">
        <v>18</v>
      </c>
      <c r="G12" s="54">
        <v>45490</v>
      </c>
      <c r="H12" s="55">
        <v>45490</v>
      </c>
      <c r="I12" s="85" t="s">
        <v>39</v>
      </c>
      <c r="J12" s="86" t="s">
        <v>40</v>
      </c>
      <c r="K12" s="87" t="s">
        <v>41</v>
      </c>
      <c r="L12" s="58">
        <v>45500</v>
      </c>
      <c r="M12" s="59">
        <v>45503</v>
      </c>
      <c r="N12" s="59">
        <v>45506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62">
        <v>29</v>
      </c>
      <c r="D13" s="63" t="s">
        <v>42</v>
      </c>
      <c r="E13" s="64" t="s">
        <v>43</v>
      </c>
      <c r="F13" s="65" t="s">
        <v>18</v>
      </c>
      <c r="G13" s="66">
        <v>45497</v>
      </c>
      <c r="H13" s="67">
        <v>45497</v>
      </c>
      <c r="I13" s="124" t="s">
        <v>44</v>
      </c>
      <c r="J13" s="80">
        <v>45490</v>
      </c>
      <c r="K13" s="68">
        <v>45491</v>
      </c>
      <c r="L13" s="69">
        <v>45507</v>
      </c>
      <c r="M13" s="70">
        <v>45510</v>
      </c>
      <c r="N13" s="70">
        <v>45513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62">
        <v>30</v>
      </c>
      <c r="D14" s="63" t="s">
        <v>45</v>
      </c>
      <c r="E14" s="64" t="s">
        <v>46</v>
      </c>
      <c r="F14" s="65" t="s">
        <v>18</v>
      </c>
      <c r="G14" s="66">
        <v>45504</v>
      </c>
      <c r="H14" s="67">
        <v>45504</v>
      </c>
      <c r="I14" s="81">
        <v>45495</v>
      </c>
      <c r="J14" s="56">
        <v>45497</v>
      </c>
      <c r="K14" s="57">
        <v>45498</v>
      </c>
      <c r="L14" s="69">
        <v>45514</v>
      </c>
      <c r="M14" s="70">
        <v>45517</v>
      </c>
      <c r="N14" s="70">
        <v>45520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31</v>
      </c>
      <c r="D15" s="60" t="s">
        <v>47</v>
      </c>
      <c r="E15" s="61" t="s">
        <v>48</v>
      </c>
      <c r="F15" s="53" t="s">
        <v>18</v>
      </c>
      <c r="G15" s="54">
        <v>45511</v>
      </c>
      <c r="H15" s="55">
        <f t="shared" ref="H15:H18" si="0">G15</f>
        <v>45511</v>
      </c>
      <c r="I15" s="81">
        <f t="shared" ref="I15" si="1">WORKDAY(G15,-7)</f>
        <v>45502</v>
      </c>
      <c r="J15" s="56">
        <f t="shared" ref="J15" si="2">WORKDAY(G15,-5)</f>
        <v>45504</v>
      </c>
      <c r="K15" s="57">
        <f t="shared" ref="K15" si="3">WORKDAY(G15,-4)</f>
        <v>45505</v>
      </c>
      <c r="L15" s="58">
        <f t="shared" ref="L15:L18" si="4">H15+10</f>
        <v>45521</v>
      </c>
      <c r="M15" s="59">
        <f t="shared" ref="M15:M18" si="5">L15+3</f>
        <v>45524</v>
      </c>
      <c r="N15" s="59">
        <f t="shared" ref="N15:N18" si="6">L15+6</f>
        <v>45527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32</v>
      </c>
      <c r="D16" s="60" t="s">
        <v>20</v>
      </c>
      <c r="E16" s="61" t="s">
        <v>49</v>
      </c>
      <c r="F16" s="53" t="s">
        <v>18</v>
      </c>
      <c r="G16" s="54">
        <v>45518</v>
      </c>
      <c r="H16" s="55">
        <f t="shared" si="0"/>
        <v>45518</v>
      </c>
      <c r="I16" s="85" t="s">
        <v>50</v>
      </c>
      <c r="J16" s="86" t="s">
        <v>51</v>
      </c>
      <c r="K16" s="87" t="s">
        <v>52</v>
      </c>
      <c r="L16" s="58">
        <f t="shared" si="4"/>
        <v>45528</v>
      </c>
      <c r="M16" s="59">
        <f t="shared" si="5"/>
        <v>45531</v>
      </c>
      <c r="N16" s="59">
        <f t="shared" si="6"/>
        <v>45534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62">
        <v>33</v>
      </c>
      <c r="D17" s="63" t="s">
        <v>21</v>
      </c>
      <c r="E17" s="64" t="s">
        <v>53</v>
      </c>
      <c r="F17" s="65" t="s">
        <v>18</v>
      </c>
      <c r="G17" s="66">
        <v>45525</v>
      </c>
      <c r="H17" s="67">
        <f t="shared" si="0"/>
        <v>45525</v>
      </c>
      <c r="I17" s="85" t="s">
        <v>54</v>
      </c>
      <c r="J17" s="56">
        <f t="shared" ref="J17:J18" si="7">WORKDAY(G17,-5)</f>
        <v>45518</v>
      </c>
      <c r="K17" s="57">
        <f t="shared" ref="K17:K18" si="8">WORKDAY(G17,-4)</f>
        <v>45519</v>
      </c>
      <c r="L17" s="69">
        <f t="shared" si="4"/>
        <v>45535</v>
      </c>
      <c r="M17" s="70">
        <f t="shared" si="5"/>
        <v>45538</v>
      </c>
      <c r="N17" s="70">
        <f t="shared" si="6"/>
        <v>45541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 thickBot="1">
      <c r="A18" s="16"/>
      <c r="B18" s="83"/>
      <c r="C18" s="71">
        <v>34</v>
      </c>
      <c r="D18" s="125" t="s">
        <v>19</v>
      </c>
      <c r="E18" s="72" t="s">
        <v>55</v>
      </c>
      <c r="F18" s="73" t="s">
        <v>18</v>
      </c>
      <c r="G18" s="74">
        <v>45532</v>
      </c>
      <c r="H18" s="75">
        <f t="shared" si="0"/>
        <v>45532</v>
      </c>
      <c r="I18" s="82">
        <f t="shared" ref="I18" si="9">WORKDAY(G18,-7)</f>
        <v>45523</v>
      </c>
      <c r="J18" s="76">
        <f t="shared" si="7"/>
        <v>45525</v>
      </c>
      <c r="K18" s="77">
        <f t="shared" si="8"/>
        <v>45526</v>
      </c>
      <c r="L18" s="78">
        <f t="shared" si="4"/>
        <v>45542</v>
      </c>
      <c r="M18" s="79">
        <f t="shared" si="5"/>
        <v>45545</v>
      </c>
      <c r="N18" s="79">
        <f t="shared" si="6"/>
        <v>45548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>
      <c r="A19" s="16"/>
      <c r="B19" s="45"/>
      <c r="C19" s="49"/>
      <c r="D19" s="47"/>
      <c r="E19" s="48"/>
      <c r="F19" s="46"/>
      <c r="G19" s="51"/>
      <c r="H19" s="43"/>
      <c r="I19" s="44"/>
      <c r="J19" s="44"/>
      <c r="K19" s="44"/>
      <c r="L19" s="42"/>
      <c r="M19" s="50"/>
      <c r="N19" s="50"/>
      <c r="O19" s="18"/>
      <c r="P19" s="1"/>
      <c r="Q19" s="1"/>
      <c r="R19" s="1"/>
      <c r="S19" s="18"/>
      <c r="T19" s="1"/>
      <c r="U19" s="1"/>
      <c r="V19" s="1"/>
      <c r="W19" s="1"/>
      <c r="X19" s="1"/>
      <c r="Y19" s="1"/>
      <c r="Z19" s="1"/>
      <c r="AA19" s="1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0"/>
      <c r="C21" s="20"/>
      <c r="D21" s="17"/>
      <c r="E21" s="21"/>
      <c r="F21" s="22"/>
      <c r="G21" s="23"/>
      <c r="H21" s="24"/>
      <c r="I21" s="25" t="s">
        <v>4</v>
      </c>
      <c r="J21" s="26"/>
      <c r="K21" s="26"/>
      <c r="L21" s="26"/>
      <c r="M21" s="12"/>
      <c r="N21" s="1"/>
      <c r="O21" s="1"/>
      <c r="P21" s="18"/>
      <c r="Q21" s="18"/>
      <c r="R21" s="18"/>
      <c r="S21" s="19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17"/>
      <c r="C22" s="17"/>
      <c r="D22" s="17"/>
      <c r="E22" s="27"/>
      <c r="F22" s="28"/>
      <c r="G22" s="29"/>
      <c r="H22" s="30"/>
      <c r="I22" s="29"/>
      <c r="J22" s="30"/>
      <c r="K22" s="30"/>
      <c r="L22" s="30"/>
      <c r="M22" s="30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31" t="s">
        <v>5</v>
      </c>
      <c r="C23" s="31"/>
      <c r="D23" s="31"/>
      <c r="E23" s="3"/>
      <c r="F23" s="3"/>
      <c r="G23" s="31" t="s">
        <v>6</v>
      </c>
      <c r="H23" s="18"/>
      <c r="I23" s="32"/>
      <c r="J23" s="18"/>
      <c r="K23" s="18"/>
      <c r="L23" s="18"/>
      <c r="M23" s="18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C24" s="33" t="s">
        <v>7</v>
      </c>
      <c r="D24" s="2"/>
      <c r="E24" s="3"/>
      <c r="F24" s="3"/>
      <c r="H24" s="33" t="s">
        <v>7</v>
      </c>
      <c r="I24" s="32"/>
      <c r="J24" s="18"/>
      <c r="K24" s="18"/>
      <c r="L24" s="18"/>
      <c r="M24" s="18"/>
      <c r="N24" s="18"/>
      <c r="O24" s="18"/>
      <c r="P24" s="18"/>
      <c r="Q24" s="18"/>
      <c r="R24" s="18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4" t="s">
        <v>8</v>
      </c>
      <c r="D25" s="2"/>
      <c r="E25" s="3"/>
      <c r="F25" s="3"/>
      <c r="H25" s="34" t="s">
        <v>9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10</v>
      </c>
      <c r="D26" s="2"/>
      <c r="E26" s="3"/>
      <c r="F26" s="3"/>
      <c r="H26" s="34" t="s">
        <v>11</v>
      </c>
      <c r="I26" s="32"/>
      <c r="J26" s="18"/>
      <c r="K26" s="18"/>
      <c r="L26" s="18"/>
      <c r="M26" s="35"/>
      <c r="N26" s="35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12</v>
      </c>
      <c r="D27" s="2"/>
      <c r="E27" s="3"/>
      <c r="F27" s="3"/>
      <c r="H27" s="34" t="s">
        <v>13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36"/>
      <c r="T27" s="36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14</v>
      </c>
      <c r="D28" s="2"/>
      <c r="E28" s="3"/>
      <c r="F28" s="3"/>
      <c r="H28" s="34" t="s">
        <v>15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34"/>
      <c r="D29" s="2"/>
      <c r="E29" s="3"/>
      <c r="F29" s="3"/>
      <c r="G29" s="37"/>
      <c r="H29" s="18"/>
      <c r="I29" s="32"/>
      <c r="J29" s="18"/>
      <c r="K29" s="18"/>
      <c r="L29" s="18"/>
      <c r="M29" s="18"/>
      <c r="N29" s="18"/>
      <c r="O29" s="18"/>
      <c r="P29" s="18"/>
      <c r="Q29" s="18"/>
      <c r="R29" s="18"/>
      <c r="S29" s="1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8" t="s">
        <v>16</v>
      </c>
      <c r="C30" s="2"/>
      <c r="D30" s="2"/>
      <c r="E30" s="3"/>
      <c r="F30" s="3"/>
      <c r="G30" s="32"/>
      <c r="H30" s="18"/>
      <c r="I30" s="32"/>
      <c r="J30" s="18"/>
      <c r="K30" s="18"/>
      <c r="L30" s="18"/>
      <c r="M30" s="1"/>
      <c r="N30" s="1"/>
      <c r="O30" s="1"/>
      <c r="P30" s="1"/>
      <c r="Q30" s="1"/>
      <c r="R30" s="18"/>
      <c r="S30" s="18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2">
    <mergeCell ref="D1:E1"/>
    <mergeCell ref="B2:J3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2024-07-03T21:44:48Z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