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132A3135-0509-4F6B-922F-668B282AA5B3}" xr6:coauthVersionLast="47" xr6:coauthVersionMax="47" xr10:uidLastSave="{00000000-0000-0000-0000-000000000000}"/>
  <bookViews>
    <workbookView xWindow="31635" yWindow="555" windowWidth="24555" windowHeight="13395" xr2:uid="{00000000-000D-0000-FFFF-FFFF00000000}"/>
  </bookViews>
  <sheets>
    <sheet name="MOJ,HKT,OSA,UKB-SEA" sheetId="1" r:id="rId1"/>
  </sheets>
  <calcPr calcId="191029"/>
  <extLs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L15" i="1" l="1"/>
  <c r="L18" i="1" l="1"/>
  <c r="M18" i="1" s="1"/>
  <c r="L17" i="1"/>
  <c r="N17" i="1" s="1"/>
  <c r="N15" i="1"/>
  <c r="K15" i="1"/>
  <c r="J15" i="1"/>
  <c r="I15" i="1"/>
  <c r="L14" i="1"/>
  <c r="N14" i="1" s="1"/>
  <c r="L13" i="1"/>
  <c r="N13" i="1" s="1"/>
  <c r="L11" i="1"/>
  <c r="N11" i="1" s="1"/>
  <c r="N18" i="1" l="1"/>
  <c r="M15" i="1"/>
  <c r="M11" i="1"/>
  <c r="M17" i="1"/>
  <c r="M13" i="1"/>
  <c r="M14" i="1"/>
</calcChain>
</file>

<file path=xl/sharedStrings.xml><?xml version="1.0" encoding="utf-8"?>
<sst xmlns="http://schemas.openxmlformats.org/spreadsheetml/2006/main" count="68" uniqueCount="52">
  <si>
    <t>DIRECT LCL to Seattle (from Moji/Hakata/Osaka/Kobe)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</si>
  <si>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</si>
  <si>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</si>
  <si>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</si>
  <si>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</si>
  <si>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</si>
  <si>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</si>
  <si>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</si>
  <si>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</si>
  <si>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</si>
  <si>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</si>
  <si>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</si>
  <si>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</si>
  <si>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</si>
  <si>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</si>
  <si>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</si>
  <si>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</si>
  <si>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</si>
  <si>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</si>
  <si>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</si>
  <si>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</si>
  <si>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</si>
  <si>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</si>
  <si>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</si>
  <si>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</si>
  <si>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</si>
  <si>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HAKATA/
MOJI</t>
    <phoneticPr fontId="4"/>
  </si>
  <si>
    <t>OSAKA</t>
    <phoneticPr fontId="4"/>
  </si>
  <si>
    <t>KOBE</t>
    <phoneticPr fontId="4"/>
  </si>
  <si>
    <t>TACOMA</t>
    <phoneticPr fontId="6"/>
  </si>
  <si>
    <t>SEATTLE</t>
    <phoneticPr fontId="6"/>
  </si>
  <si>
    <t>PORTLAND</t>
    <phoneticPr fontId="6"/>
  </si>
  <si>
    <t>MOL PREMIUM</t>
    <phoneticPr fontId="4"/>
  </si>
  <si>
    <t>ONE</t>
    <phoneticPr fontId="4"/>
  </si>
  <si>
    <t>NO SERVICE</t>
    <phoneticPr fontId="4"/>
  </si>
  <si>
    <t>*01/06</t>
    <phoneticPr fontId="4"/>
  </si>
  <si>
    <t>CORNEILLE</t>
    <phoneticPr fontId="4"/>
  </si>
  <si>
    <t>004E</t>
    <phoneticPr fontId="4"/>
  </si>
  <si>
    <t>082E</t>
    <phoneticPr fontId="4"/>
  </si>
  <si>
    <t>ONE MAESTRO</t>
  </si>
  <si>
    <t>077E</t>
  </si>
  <si>
    <t>SAN DIEGO BRIDGE</t>
  </si>
  <si>
    <t>074E</t>
  </si>
  <si>
    <t>YM COSMOS</t>
  </si>
  <si>
    <t>182E</t>
  </si>
  <si>
    <t>YM PLUM</t>
  </si>
  <si>
    <t>187E</t>
  </si>
  <si>
    <t>*02/05</t>
    <phoneticPr fontId="4"/>
  </si>
  <si>
    <t>*02/10</t>
    <phoneticPr fontId="4"/>
  </si>
  <si>
    <t xml:space="preserve"> 1/23/2025</t>
  </si>
  <si>
    <t>*02/21</t>
  </si>
  <si>
    <t>*02/24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</si>
</sst>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rgb="FFFF0000"/>
      <name val="游ゴシック"/>
      <family val="3"/>
      <charset val="128"/>
    </font>
    <font>
      <u/>
      <sz val="11"/>
      <color theme="10"/>
      <name val="MS PGothic"/>
      <scheme val="minor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9" fillId="0" borderId="1">
      <alignment vertical="center"/>
    </xf>
    <xf numFmtId="0" fontId="19" fillId="0" borderId="1"/>
    <xf numFmtId="0" fontId="27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21" fillId="0" borderId="2" xfId="1" quotePrefix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165" fontId="20" fillId="0" borderId="4" xfId="1" applyNumberFormat="1" applyFont="1" applyBorder="1" applyAlignment="1" applyProtection="1">
      <alignment horizontal="right" vertical="center"/>
      <protection locked="0"/>
    </xf>
    <xf numFmtId="165" fontId="21" fillId="0" borderId="5" xfId="1" quotePrefix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center" vertical="center"/>
      <protection locked="0"/>
    </xf>
    <xf numFmtId="165" fontId="21" fillId="0" borderId="6" xfId="1" applyNumberFormat="1" applyFont="1" applyBorder="1" applyAlignment="1" applyProtection="1">
      <alignment horizontal="center" vertical="center"/>
      <protection locked="0"/>
    </xf>
    <xf numFmtId="165" fontId="21" fillId="0" borderId="8" xfId="1" quotePrefix="1" applyNumberFormat="1" applyFont="1" applyBorder="1" applyAlignment="1" applyProtection="1">
      <alignment horizontal="center" vertical="center"/>
      <protection locked="0"/>
    </xf>
    <xf numFmtId="0" fontId="20" fillId="0" borderId="9" xfId="1" applyFont="1" applyBorder="1" applyAlignment="1" applyProtection="1">
      <alignment horizontal="center" vertical="center"/>
      <protection locked="0"/>
    </xf>
    <xf numFmtId="0" fontId="21" fillId="0" borderId="9" xfId="1" quotePrefix="1" applyFont="1" applyBorder="1" applyAlignment="1" applyProtection="1">
      <alignment horizontal="center" vertical="center"/>
      <protection locked="0"/>
    </xf>
    <xf numFmtId="49" fontId="21" fillId="0" borderId="10" xfId="1" applyNumberFormat="1" applyFont="1" applyBorder="1" applyAlignment="1" applyProtection="1">
      <alignment horizontal="center" vertical="center"/>
      <protection locked="0"/>
    </xf>
    <xf numFmtId="165" fontId="20" fillId="0" borderId="11" xfId="1" applyNumberFormat="1" applyFont="1" applyBorder="1" applyAlignment="1" applyProtection="1">
      <alignment horizontal="right" vertical="center"/>
      <protection locked="0"/>
    </xf>
    <xf numFmtId="165" fontId="21" fillId="0" borderId="13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21" fillId="0" borderId="14" xfId="1" applyFont="1" applyBorder="1" applyAlignment="1" applyProtection="1">
      <alignment horizontal="center" vertical="center"/>
      <protection locked="0"/>
    </xf>
    <xf numFmtId="168" fontId="20" fillId="0" borderId="3" xfId="1" applyNumberFormat="1" applyFont="1" applyBorder="1" applyAlignment="1" applyProtection="1">
      <alignment horizontal="left" vertical="center"/>
      <protection locked="0"/>
    </xf>
    <xf numFmtId="168" fontId="20" fillId="0" borderId="10" xfId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20" fillId="0" borderId="1" xfId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49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49" fontId="28" fillId="3" borderId="15" xfId="1" applyNumberFormat="1" applyFont="1" applyFill="1" applyBorder="1" applyAlignment="1">
      <alignment horizontal="center" vertical="center"/>
    </xf>
    <xf numFmtId="49" fontId="28" fillId="3" borderId="16" xfId="1" applyNumberFormat="1" applyFont="1" applyFill="1" applyBorder="1" applyAlignment="1">
      <alignment horizontal="center" vertical="center"/>
    </xf>
    <xf numFmtId="0" fontId="28" fillId="3" borderId="19" xfId="1" applyFont="1" applyFill="1" applyBorder="1" applyAlignment="1" applyProtection="1">
      <alignment horizontal="center" vertical="center"/>
      <protection locked="0"/>
    </xf>
    <xf numFmtId="0" fontId="28" fillId="5" borderId="22" xfId="1" applyFont="1" applyFill="1" applyBorder="1" applyAlignment="1" applyProtection="1">
      <alignment horizontal="center" vertical="center"/>
      <protection locked="0"/>
    </xf>
    <xf numFmtId="49" fontId="28" fillId="3" borderId="23" xfId="1" applyNumberFormat="1" applyFont="1" applyFill="1" applyBorder="1" applyAlignment="1">
      <alignment horizontal="center"/>
    </xf>
    <xf numFmtId="49" fontId="28" fillId="3" borderId="24" xfId="1" applyNumberFormat="1" applyFont="1" applyFill="1" applyBorder="1" applyAlignment="1">
      <alignment horizontal="center"/>
    </xf>
    <xf numFmtId="0" fontId="28" fillId="4" borderId="29" xfId="1" applyFont="1" applyFill="1" applyBorder="1" applyAlignment="1" applyProtection="1">
      <alignment horizontal="center" vertical="center"/>
      <protection locked="0"/>
    </xf>
    <xf numFmtId="0" fontId="28" fillId="4" borderId="30" xfId="1" applyFont="1" applyFill="1" applyBorder="1" applyAlignment="1" applyProtection="1">
      <alignment horizontal="center" vertical="center" wrapText="1"/>
      <protection locked="0"/>
    </xf>
    <xf numFmtId="0" fontId="28" fillId="4" borderId="31" xfId="1" applyFont="1" applyFill="1" applyBorder="1" applyAlignment="1" applyProtection="1">
      <alignment horizontal="center" vertical="center" wrapText="1"/>
      <protection locked="0"/>
    </xf>
    <xf numFmtId="49" fontId="28" fillId="3" borderId="33" xfId="1" applyNumberFormat="1" applyFont="1" applyFill="1" applyBorder="1" applyAlignment="1">
      <alignment horizontal="center"/>
    </xf>
    <xf numFmtId="49" fontId="28" fillId="3" borderId="34" xfId="1" applyNumberFormat="1" applyFont="1" applyFill="1" applyBorder="1" applyAlignment="1">
      <alignment horizontal="center"/>
    </xf>
    <xf numFmtId="0" fontId="28" fillId="4" borderId="34" xfId="1" applyFont="1" applyFill="1" applyBorder="1" applyAlignment="1" applyProtection="1">
      <alignment horizontal="center" vertical="center" wrapText="1"/>
      <protection locked="0"/>
    </xf>
    <xf numFmtId="0" fontId="28" fillId="4" borderId="35" xfId="1" applyFont="1" applyFill="1" applyBorder="1" applyAlignment="1" applyProtection="1">
      <alignment horizontal="center" vertical="center" wrapText="1"/>
      <protection locked="0"/>
    </xf>
    <xf numFmtId="0" fontId="28" fillId="4" borderId="39" xfId="1" applyFont="1" applyFill="1" applyBorder="1" applyAlignment="1" applyProtection="1">
      <alignment horizontal="center" vertical="center" wrapText="1"/>
      <protection locked="0"/>
    </xf>
    <xf numFmtId="165" fontId="21" fillId="0" borderId="41" xfId="1" quotePrefix="1" applyNumberFormat="1" applyFont="1" applyBorder="1" applyAlignment="1" applyProtection="1">
      <alignment horizontal="center" vertical="center"/>
      <protection locked="0"/>
    </xf>
    <xf numFmtId="165" fontId="21" fillId="0" borderId="42" xfId="1" quotePrefix="1" applyNumberFormat="1" applyFont="1" applyBorder="1" applyAlignment="1" applyProtection="1">
      <alignment horizontal="center" vertical="center"/>
      <protection locked="0"/>
    </xf>
    <xf numFmtId="165" fontId="21" fillId="0" borderId="12" xfId="1" quotePrefix="1" applyNumberFormat="1" applyFont="1" applyBorder="1" applyAlignment="1" applyProtection="1">
      <alignment horizontal="center" vertical="center"/>
      <protection locked="0"/>
    </xf>
    <xf numFmtId="0" fontId="21" fillId="0" borderId="43" xfId="1" applyFont="1" applyBorder="1" applyAlignment="1" applyProtection="1">
      <alignment horizontal="left" vertical="center"/>
      <protection locked="0"/>
    </xf>
    <xf numFmtId="0" fontId="21" fillId="0" borderId="43" xfId="1" quotePrefix="1" applyFont="1" applyBorder="1" applyAlignment="1" applyProtection="1">
      <alignment horizontal="center" vertical="center"/>
      <protection locked="0"/>
    </xf>
    <xf numFmtId="0" fontId="21" fillId="6" borderId="44" xfId="1" applyFont="1" applyFill="1" applyBorder="1" applyProtection="1">
      <alignment vertical="center"/>
      <protection locked="0"/>
    </xf>
    <xf numFmtId="0" fontId="21" fillId="6" borderId="3" xfId="1" applyFont="1" applyFill="1" applyBorder="1" applyProtection="1">
      <alignment vertical="center"/>
      <protection locked="0"/>
    </xf>
    <xf numFmtId="165" fontId="20" fillId="0" borderId="13" xfId="1" applyNumberFormat="1" applyFont="1" applyBorder="1" applyAlignment="1" applyProtection="1">
      <alignment horizontal="center" vertical="center"/>
      <protection locked="0"/>
    </xf>
    <xf numFmtId="165" fontId="21" fillId="6" borderId="7" xfId="1" quotePrefix="1" applyNumberFormat="1" applyFont="1" applyFill="1" applyBorder="1" applyAlignment="1" applyProtection="1">
      <alignment horizontal="center" vertical="center"/>
      <protection locked="0"/>
    </xf>
    <xf numFmtId="165" fontId="26" fillId="0" borderId="8" xfId="1" quotePrefix="1" applyNumberFormat="1" applyFont="1" applyBorder="1" applyAlignment="1" applyProtection="1">
      <alignment horizontal="center" vertical="center"/>
      <protection locked="0"/>
    </xf>
    <xf numFmtId="165" fontId="26" fillId="0" borderId="5" xfId="1" quotePrefix="1" applyNumberFormat="1" applyFont="1" applyBorder="1" applyAlignment="1" applyProtection="1">
      <alignment horizontal="center" vertical="center"/>
      <protection locked="0"/>
    </xf>
    <xf numFmtId="0" fontId="21" fillId="0" borderId="9" xfId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21" fillId="6" borderId="8" xfId="1" applyFont="1" applyFill="1" applyBorder="1" applyAlignment="1" applyProtection="1">
      <alignment horizontal="center" vertical="center"/>
      <protection locked="0"/>
    </xf>
    <xf numFmtId="0" fontId="21" fillId="6" borderId="44" xfId="1" applyFont="1" applyFill="1" applyBorder="1" applyAlignment="1" applyProtection="1">
      <alignment horizontal="center" vertical="center"/>
      <protection locked="0"/>
    </xf>
    <xf numFmtId="164" fontId="22" fillId="0" borderId="1" xfId="2" applyNumberFormat="1" applyFont="1" applyAlignment="1">
      <alignment horizontal="left" vertical="center"/>
    </xf>
    <xf numFmtId="0" fontId="28" fillId="3" borderId="32" xfId="0" applyFont="1" applyFill="1" applyBorder="1" applyAlignment="1">
      <alignment horizontal="center" vertical="center"/>
    </xf>
    <xf numFmtId="0" fontId="28" fillId="3" borderId="40" xfId="0" applyFont="1" applyFill="1" applyBorder="1" applyAlignment="1">
      <alignment horizontal="center" vertical="center"/>
    </xf>
    <xf numFmtId="0" fontId="28" fillId="5" borderId="32" xfId="3" applyFont="1" applyFill="1" applyBorder="1" applyAlignment="1" applyProtection="1">
      <alignment horizontal="center" vertical="center" wrapText="1"/>
      <protection locked="0"/>
    </xf>
    <xf numFmtId="0" fontId="28" fillId="5" borderId="40" xfId="3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Alignment="1">
      <alignment horizontal="center" vertical="center"/>
    </xf>
    <xf numFmtId="0" fontId="28" fillId="3" borderId="17" xfId="1" applyFont="1" applyFill="1" applyBorder="1" applyAlignment="1">
      <alignment horizontal="center" vertical="center" wrapText="1"/>
    </xf>
    <xf numFmtId="0" fontId="28" fillId="3" borderId="25" xfId="1" applyFont="1" applyFill="1" applyBorder="1" applyAlignment="1">
      <alignment horizontal="center" vertical="center" wrapText="1"/>
    </xf>
    <xf numFmtId="0" fontId="28" fillId="3" borderId="35" xfId="1" applyFont="1" applyFill="1" applyBorder="1" applyAlignment="1">
      <alignment horizontal="center" vertical="center" wrapText="1"/>
    </xf>
    <xf numFmtId="49" fontId="28" fillId="3" borderId="17" xfId="1" applyNumberFormat="1" applyFont="1" applyFill="1" applyBorder="1" applyAlignment="1">
      <alignment horizontal="center" vertical="center" wrapText="1"/>
    </xf>
    <xf numFmtId="49" fontId="28" fillId="3" borderId="25" xfId="1" applyNumberFormat="1" applyFont="1" applyFill="1" applyBorder="1" applyAlignment="1">
      <alignment horizontal="center" vertical="center" wrapText="1"/>
    </xf>
    <xf numFmtId="49" fontId="28" fillId="3" borderId="35" xfId="1" applyNumberFormat="1" applyFont="1" applyFill="1" applyBorder="1" applyAlignment="1">
      <alignment horizontal="center" vertical="center" wrapText="1"/>
    </xf>
    <xf numFmtId="49" fontId="28" fillId="3" borderId="18" xfId="1" applyNumberFormat="1" applyFont="1" applyFill="1" applyBorder="1" applyAlignment="1">
      <alignment horizontal="center" vertical="center" wrapText="1"/>
    </xf>
    <xf numFmtId="49" fontId="28" fillId="3" borderId="26" xfId="1" applyNumberFormat="1" applyFont="1" applyFill="1" applyBorder="1" applyAlignment="1">
      <alignment horizontal="center" vertical="center" wrapText="1"/>
    </xf>
    <xf numFmtId="49" fontId="28" fillId="3" borderId="36" xfId="1" applyNumberFormat="1" applyFont="1" applyFill="1" applyBorder="1" applyAlignment="1">
      <alignment horizontal="center" vertical="center" wrapText="1"/>
    </xf>
    <xf numFmtId="0" fontId="28" fillId="4" borderId="21" xfId="1" applyFont="1" applyFill="1" applyBorder="1" applyAlignment="1" applyProtection="1">
      <alignment horizontal="center" vertical="center"/>
      <protection locked="0"/>
    </xf>
    <xf numFmtId="0" fontId="28" fillId="4" borderId="20" xfId="1" applyFont="1" applyFill="1" applyBorder="1" applyAlignment="1" applyProtection="1">
      <alignment horizontal="center" vertical="center"/>
      <protection locked="0"/>
    </xf>
    <xf numFmtId="0" fontId="28" fillId="3" borderId="19" xfId="1" applyFont="1" applyFill="1" applyBorder="1" applyAlignment="1">
      <alignment horizontal="center" vertical="center"/>
    </xf>
    <xf numFmtId="0" fontId="28" fillId="3" borderId="20" xfId="1" applyFont="1" applyFill="1" applyBorder="1" applyAlignment="1">
      <alignment horizontal="center" vertical="center"/>
    </xf>
    <xf numFmtId="0" fontId="28" fillId="3" borderId="27" xfId="1" applyFont="1" applyFill="1" applyBorder="1" applyAlignment="1" applyProtection="1">
      <alignment horizontal="center" vertical="center" wrapText="1"/>
      <protection locked="0"/>
    </xf>
    <xf numFmtId="0" fontId="28" fillId="3" borderId="28" xfId="1" applyFont="1" applyFill="1" applyBorder="1" applyAlignment="1" applyProtection="1">
      <alignment horizontal="center" vertical="center" wrapText="1"/>
      <protection locked="0"/>
    </xf>
    <xf numFmtId="0" fontId="28" fillId="3" borderId="37" xfId="1" applyFont="1" applyFill="1" applyBorder="1" applyAlignment="1" applyProtection="1">
      <alignment horizontal="center" vertical="center" wrapText="1"/>
      <protection locked="0"/>
    </xf>
    <xf numFmtId="0" fontId="28" fillId="3" borderId="38" xfId="1" applyFont="1" applyFill="1" applyBorder="1" applyAlignment="1" applyProtection="1">
      <alignment horizontal="center" vertical="center" wrapText="1"/>
      <protection locked="0"/>
    </xf>
    <xf numFmtId="0" fontId="20" fillId="0" borderId="43" xfId="1" applyFont="1" applyBorder="1" applyAlignment="1" applyProtection="1">
      <alignment horizontal="center" vertical="center"/>
      <protection locked="0"/>
    </xf>
    <xf numFmtId="0" fontId="21" fillId="6" borderId="45" xfId="1" applyFont="1" applyFill="1" applyBorder="1" applyAlignment="1" applyProtection="1">
      <alignment horizontal="center" vertical="center"/>
      <protection locked="0"/>
    </xf>
    <xf numFmtId="0" fontId="21" fillId="6" borderId="46" xfId="1" applyFont="1" applyFill="1" applyBorder="1" applyAlignment="1" applyProtection="1">
      <alignment horizontal="center" vertical="center"/>
      <protection locked="0"/>
    </xf>
    <xf numFmtId="0" fontId="21" fillId="6" borderId="46" xfId="1" applyFont="1" applyFill="1" applyBorder="1" applyProtection="1">
      <alignment vertical="center"/>
      <protection locked="0"/>
    </xf>
    <xf numFmtId="0" fontId="21" fillId="6" borderId="47" xfId="1" applyFont="1" applyFill="1" applyBorder="1" applyProtection="1">
      <alignment vertical="center"/>
      <protection locked="0"/>
    </xf>
    <xf numFmtId="0" fontId="20" fillId="0" borderId="48" xfId="1" applyFont="1" applyBorder="1" applyAlignment="1" applyProtection="1">
      <alignment horizontal="center" vertical="center"/>
      <protection locked="0"/>
    </xf>
    <xf numFmtId="0" fontId="21" fillId="0" borderId="48" xfId="1" applyFont="1" applyBorder="1" applyAlignment="1" applyProtection="1">
      <alignment horizontal="left" vertical="center"/>
      <protection locked="0"/>
    </xf>
    <xf numFmtId="0" fontId="21" fillId="0" borderId="48" xfId="1" quotePrefix="1" applyFont="1" applyBorder="1" applyAlignment="1" applyProtection="1">
      <alignment horizontal="center" vertical="center"/>
      <protection locked="0"/>
    </xf>
    <xf numFmtId="49" fontId="21" fillId="0" borderId="49" xfId="1" applyNumberFormat="1" applyFont="1" applyBorder="1" applyAlignment="1" applyProtection="1">
      <alignment horizontal="center" vertical="center"/>
      <protection locked="0"/>
    </xf>
    <xf numFmtId="49" fontId="21" fillId="0" borderId="12" xfId="1" applyNumberFormat="1" applyFont="1" applyBorder="1" applyAlignment="1" applyProtection="1">
      <alignment horizontal="center" vertical="center"/>
      <protection locked="0"/>
    </xf>
    <xf numFmtId="165" fontId="20" fillId="0" borderId="50" xfId="1" applyNumberFormat="1" applyFont="1" applyBorder="1" applyAlignment="1" applyProtection="1">
      <alignment horizontal="right" vertical="center"/>
      <protection locked="0"/>
    </xf>
    <xf numFmtId="168" fontId="20" fillId="0" borderId="49" xfId="1" applyNumberFormat="1" applyFont="1" applyBorder="1" applyAlignment="1" applyProtection="1">
      <alignment horizontal="left" vertical="center"/>
      <protection locked="0"/>
    </xf>
    <xf numFmtId="165" fontId="26" fillId="0" borderId="41" xfId="1" quotePrefix="1" applyNumberFormat="1" applyFont="1" applyBorder="1" applyAlignment="1" applyProtection="1">
      <alignment horizontal="center" vertical="center"/>
      <protection locked="0"/>
    </xf>
    <xf numFmtId="165" fontId="21" fillId="0" borderId="51" xfId="1" quotePrefix="1" applyNumberFormat="1" applyFont="1" applyBorder="1" applyAlignment="1" applyProtection="1">
      <alignment horizontal="center" vertical="center"/>
      <protection locked="0"/>
    </xf>
    <xf numFmtId="165" fontId="26" fillId="0" borderId="42" xfId="1" quotePrefix="1" applyNumberFormat="1" applyFont="1" applyBorder="1" applyAlignment="1" applyProtection="1">
      <alignment horizontal="center" vertical="center"/>
      <protection locked="0"/>
    </xf>
    <xf numFmtId="165" fontId="21" fillId="0" borderId="48" xfId="1" quotePrefix="1" applyNumberFormat="1" applyFont="1" applyBorder="1" applyAlignment="1" applyProtection="1">
      <alignment horizontal="center" vertical="center"/>
      <protection locked="0"/>
    </xf>
    <xf numFmtId="165" fontId="26" fillId="0" borderId="12" xfId="1" quotePrefix="1" applyNumberFormat="1" applyFont="1" applyBorder="1" applyAlignment="1" applyProtection="1">
      <alignment horizontal="center" vertical="center"/>
      <protection locked="0"/>
    </xf>
    <xf numFmtId="165" fontId="21" fillId="0" borderId="52" xfId="1" quotePrefix="1" applyNumberFormat="1" applyFont="1" applyBorder="1" applyAlignment="1" applyProtection="1">
      <alignment horizontal="center" vertical="center"/>
      <protection locked="0"/>
    </xf>
    <xf numFmtId="165" fontId="20" fillId="0" borderId="53" xfId="1" applyNumberFormat="1" applyFont="1" applyBorder="1" applyAlignment="1" applyProtection="1">
      <alignment horizontal="center" vertical="center"/>
      <protection locked="0"/>
    </xf>
    <xf numFmtId="165" fontId="21" fillId="0" borderId="53" xfId="1" applyNumberFormat="1" applyFont="1" applyBorder="1" applyAlignment="1" applyProtection="1">
      <alignment horizontal="center" vertical="center"/>
      <protection locked="0"/>
    </xf>
  </cellXfs>
  <cellStyles count="4">
    <cellStyle name="Hyperlink" xfId="3" builtinId="8"/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75" zoomScaleNormal="75" workbookViewId="0">
      <selection activeCell="J4" sqref="J4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0.625" customWidth="1"/>
    <col min="16" max="16" width="12.25" customWidth="1"/>
    <col min="17" max="20" width="10.625" customWidth="1"/>
    <col min="21" max="27" width="9" customWidth="1"/>
  </cols>
  <sheetData>
    <row r="1" spans="1:27" ht="94.5" customHeight="1">
      <c r="A1" s="1"/>
      <c r="B1" s="2"/>
      <c r="C1" s="2"/>
      <c r="D1" s="95"/>
      <c r="E1" s="96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7" t="s">
        <v>0</v>
      </c>
      <c r="C2" s="96"/>
      <c r="D2" s="96"/>
      <c r="E2" s="96"/>
      <c r="F2" s="96"/>
      <c r="G2" s="96"/>
      <c r="H2" s="96"/>
      <c r="I2" s="96"/>
      <c r="J2" s="96"/>
      <c r="K2" s="4"/>
      <c r="N2" s="53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6"/>
      <c r="C3" s="96"/>
      <c r="D3" s="96"/>
      <c r="E3" s="96"/>
      <c r="F3" s="96"/>
      <c r="G3" s="96"/>
      <c r="H3" s="96"/>
      <c r="I3" s="96"/>
      <c r="J3" s="96"/>
      <c r="K3" s="4"/>
      <c r="N3" s="100" t="s">
        <v>49</v>
      </c>
      <c r="O3" s="100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05"/>
      <c r="N4" s="96"/>
      <c r="O4" s="96"/>
      <c r="P4" s="96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69"/>
      <c r="C8" s="70"/>
      <c r="D8" s="106" t="s">
        <v>19</v>
      </c>
      <c r="E8" s="109" t="s">
        <v>20</v>
      </c>
      <c r="F8" s="112" t="s">
        <v>21</v>
      </c>
      <c r="G8" s="117" t="s">
        <v>22</v>
      </c>
      <c r="H8" s="118"/>
      <c r="I8" s="115" t="s">
        <v>23</v>
      </c>
      <c r="J8" s="115"/>
      <c r="K8" s="116"/>
      <c r="L8" s="71" t="s">
        <v>24</v>
      </c>
      <c r="M8" s="72" t="s">
        <v>24</v>
      </c>
      <c r="N8" s="72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73"/>
      <c r="C9" s="74"/>
      <c r="D9" s="107"/>
      <c r="E9" s="110"/>
      <c r="F9" s="113"/>
      <c r="G9" s="119" t="s">
        <v>25</v>
      </c>
      <c r="H9" s="120"/>
      <c r="I9" s="75" t="s">
        <v>26</v>
      </c>
      <c r="J9" s="76" t="s">
        <v>27</v>
      </c>
      <c r="K9" s="77" t="s">
        <v>28</v>
      </c>
      <c r="L9" s="101" t="s">
        <v>29</v>
      </c>
      <c r="M9" s="103" t="s">
        <v>30</v>
      </c>
      <c r="N9" s="103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78"/>
      <c r="C10" s="79" t="s">
        <v>3</v>
      </c>
      <c r="D10" s="108"/>
      <c r="E10" s="111"/>
      <c r="F10" s="114"/>
      <c r="G10" s="121"/>
      <c r="H10" s="122"/>
      <c r="I10" s="80" t="s">
        <v>28</v>
      </c>
      <c r="J10" s="81" t="s">
        <v>27</v>
      </c>
      <c r="K10" s="82" t="s">
        <v>28</v>
      </c>
      <c r="L10" s="102"/>
      <c r="M10" s="104"/>
      <c r="N10" s="10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54"/>
      <c r="C11" s="39">
        <v>1</v>
      </c>
      <c r="D11" s="86" t="s">
        <v>39</v>
      </c>
      <c r="E11" s="87" t="s">
        <v>40</v>
      </c>
      <c r="F11" s="42" t="s">
        <v>18</v>
      </c>
      <c r="G11" s="43">
        <v>45665</v>
      </c>
      <c r="H11" s="57">
        <v>45681</v>
      </c>
      <c r="I11" s="91" t="s">
        <v>34</v>
      </c>
      <c r="J11" s="92" t="s">
        <v>35</v>
      </c>
      <c r="K11" s="93" t="s">
        <v>35</v>
      </c>
      <c r="L11" s="45">
        <f t="shared" ref="L11" si="0">H11+10</f>
        <v>45691</v>
      </c>
      <c r="M11" s="46">
        <f t="shared" ref="M11" si="1">L11+3</f>
        <v>45694</v>
      </c>
      <c r="N11" s="46">
        <f t="shared" ref="N11" si="2">L11+6</f>
        <v>45697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54"/>
      <c r="C12" s="48">
        <v>2</v>
      </c>
      <c r="D12" s="98" t="s">
        <v>34</v>
      </c>
      <c r="E12" s="99"/>
      <c r="F12" s="99"/>
      <c r="G12" s="99"/>
      <c r="H12" s="99"/>
      <c r="I12" s="99"/>
      <c r="J12" s="99"/>
      <c r="K12" s="99"/>
      <c r="L12" s="88"/>
      <c r="M12" s="88"/>
      <c r="N12" s="89"/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55"/>
      <c r="C13" s="48">
        <v>3</v>
      </c>
      <c r="D13" s="86" t="s">
        <v>36</v>
      </c>
      <c r="E13" s="49" t="s">
        <v>37</v>
      </c>
      <c r="F13" s="50" t="s">
        <v>33</v>
      </c>
      <c r="G13" s="51">
        <v>45691</v>
      </c>
      <c r="H13" s="58">
        <v>45692</v>
      </c>
      <c r="I13" s="91" t="s">
        <v>34</v>
      </c>
      <c r="J13" s="47">
        <v>45305</v>
      </c>
      <c r="K13" s="44">
        <v>45305</v>
      </c>
      <c r="L13" s="45">
        <f t="shared" ref="L13:L14" si="3">H13+10</f>
        <v>45702</v>
      </c>
      <c r="M13" s="46">
        <f t="shared" ref="M13:M15" si="4">L13+3</f>
        <v>45705</v>
      </c>
      <c r="N13" s="46">
        <f t="shared" ref="N13:N15" si="5">L13+6</f>
        <v>45708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55"/>
      <c r="C14" s="48">
        <v>4</v>
      </c>
      <c r="D14" s="94" t="s">
        <v>32</v>
      </c>
      <c r="E14" s="49" t="s">
        <v>38</v>
      </c>
      <c r="F14" s="50" t="s">
        <v>18</v>
      </c>
      <c r="G14" s="51">
        <v>45698</v>
      </c>
      <c r="H14" s="58">
        <v>45699</v>
      </c>
      <c r="I14" s="83">
        <v>45307</v>
      </c>
      <c r="J14" s="84">
        <v>45312</v>
      </c>
      <c r="K14" s="85">
        <v>45312</v>
      </c>
      <c r="L14" s="90">
        <f t="shared" si="3"/>
        <v>45709</v>
      </c>
      <c r="M14" s="52">
        <f t="shared" si="4"/>
        <v>45712</v>
      </c>
      <c r="N14" s="52">
        <f t="shared" si="5"/>
        <v>45715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54"/>
      <c r="C15" s="48">
        <v>5</v>
      </c>
      <c r="D15" s="94" t="s">
        <v>41</v>
      </c>
      <c r="E15" s="49" t="s">
        <v>42</v>
      </c>
      <c r="F15" s="50" t="s">
        <v>18</v>
      </c>
      <c r="G15" s="51">
        <v>45700</v>
      </c>
      <c r="H15" s="58">
        <v>45701</v>
      </c>
      <c r="I15" s="83">
        <f>WORKDAY(G15,-9)</f>
        <v>45687</v>
      </c>
      <c r="J15" s="84">
        <f>WORKDAY(G15,-6)</f>
        <v>45692</v>
      </c>
      <c r="K15" s="85">
        <f>WORKDAY(G15,-6)</f>
        <v>45692</v>
      </c>
      <c r="L15" s="90">
        <f>H15+12</f>
        <v>45713</v>
      </c>
      <c r="M15" s="52">
        <f t="shared" si="4"/>
        <v>45716</v>
      </c>
      <c r="N15" s="52">
        <f t="shared" si="5"/>
        <v>45719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54"/>
      <c r="C16" s="123">
        <v>6</v>
      </c>
      <c r="D16" s="124" t="s">
        <v>34</v>
      </c>
      <c r="E16" s="125"/>
      <c r="F16" s="125"/>
      <c r="G16" s="125"/>
      <c r="H16" s="125"/>
      <c r="I16" s="125"/>
      <c r="J16" s="125"/>
      <c r="K16" s="125"/>
      <c r="L16" s="126"/>
      <c r="M16" s="126"/>
      <c r="N16" s="127"/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55"/>
      <c r="C17" s="39">
        <v>7</v>
      </c>
      <c r="D17" s="40" t="s">
        <v>43</v>
      </c>
      <c r="E17" s="41" t="s">
        <v>44</v>
      </c>
      <c r="F17" s="42" t="s">
        <v>18</v>
      </c>
      <c r="G17" s="43">
        <v>45711</v>
      </c>
      <c r="H17" s="57">
        <v>45712</v>
      </c>
      <c r="I17" s="135" t="s">
        <v>47</v>
      </c>
      <c r="J17" s="137" t="s">
        <v>48</v>
      </c>
      <c r="K17" s="139" t="s">
        <v>48</v>
      </c>
      <c r="L17" s="45">
        <f>H17+11</f>
        <v>45723</v>
      </c>
      <c r="M17" s="46">
        <f t="shared" ref="M17:M18" si="6">L17+3</f>
        <v>45726</v>
      </c>
      <c r="N17" s="46">
        <f t="shared" ref="N17:N18" si="7">L17+6</f>
        <v>45729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55"/>
      <c r="C18" s="48">
        <v>8</v>
      </c>
      <c r="D18" s="94" t="s">
        <v>45</v>
      </c>
      <c r="E18" s="49" t="s">
        <v>46</v>
      </c>
      <c r="F18" s="132" t="s">
        <v>18</v>
      </c>
      <c r="G18" s="51">
        <v>45717</v>
      </c>
      <c r="H18" s="58">
        <v>45718</v>
      </c>
      <c r="I18" s="135" t="s">
        <v>50</v>
      </c>
      <c r="J18" s="137" t="s">
        <v>51</v>
      </c>
      <c r="K18" s="139" t="s">
        <v>51</v>
      </c>
      <c r="L18" s="90">
        <f>H18+11</f>
        <v>45729</v>
      </c>
      <c r="M18" s="52">
        <f t="shared" si="6"/>
        <v>45732</v>
      </c>
      <c r="N18" s="52">
        <f t="shared" si="7"/>
        <v>45735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56"/>
      <c r="C19" s="128"/>
      <c r="D19" s="129"/>
      <c r="E19" s="130"/>
      <c r="F19" s="131"/>
      <c r="G19" s="133"/>
      <c r="H19" s="134"/>
      <c r="I19" s="136"/>
      <c r="J19" s="138"/>
      <c r="K19" s="140"/>
      <c r="L19" s="141"/>
      <c r="M19" s="142"/>
      <c r="N19" s="142"/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59"/>
      <c r="C20" s="60"/>
      <c r="D20" s="61"/>
      <c r="E20" s="62"/>
      <c r="F20" s="63"/>
      <c r="G20" s="64"/>
      <c r="H20" s="65"/>
      <c r="I20" s="66"/>
      <c r="J20" s="66"/>
      <c r="K20" s="66"/>
      <c r="L20" s="67"/>
      <c r="M20" s="68"/>
      <c r="N20" s="68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59"/>
      <c r="C21" s="60"/>
      <c r="D21" s="61"/>
      <c r="E21" s="62"/>
      <c r="F21" s="63"/>
      <c r="G21" s="64"/>
      <c r="H21" s="65"/>
      <c r="I21" s="66"/>
      <c r="J21" s="66"/>
      <c r="K21" s="66"/>
      <c r="L21" s="67"/>
      <c r="M21" s="68"/>
      <c r="N21" s="68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5">
    <mergeCell ref="D1:E1"/>
    <mergeCell ref="B2:J3"/>
    <mergeCell ref="D12:K12"/>
    <mergeCell ref="D16:K16"/>
    <mergeCell ref="N3:O3"/>
    <mergeCell ref="L9:L10"/>
    <mergeCell ref="M9:M10"/>
    <mergeCell ref="N9:N10"/>
    <mergeCell ref="M4:P4"/>
    <mergeCell ref="D8:D10"/>
    <mergeCell ref="E8:E10"/>
    <mergeCell ref="F8:F10"/>
    <mergeCell ref="I8:K8"/>
    <mergeCell ref="G8:H8"/>
    <mergeCell ref="G9:H10"/>
  </mergeCells>
  <hyperlinks>
    <hyperlink ref="N2" r:id="rId1" xr:uid="{43EE45C9-6B40-4055-A89E-BC74146CBA8E}"/>
    <hyperlink ref="M9:M10" r:id="rId2" display="SEATTLE" xr:uid="{8F917F87-6FEE-4A5D-8C75-BA534E99C5CE}"/>
    <hyperlink ref="N9:N10" r:id="rId3" display="PORTLAND" xr:uid="{7A1F77FA-8DA5-417A-91AE-546137F91978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2025-01-23T18:49:24Z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