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79753587-BFB2-4BCC-BE09-6262613B98C1}" xr6:coauthVersionLast="47" xr6:coauthVersionMax="47" xr10:uidLastSave="{00000000-0000-0000-0000-000000000000}"/>
  <bookViews>
    <workbookView xWindow="4095" yWindow="765" windowWidth="24555" windowHeight="13395" xr2:uid="{00000000-000D-0000-FFFF-FFFF00000000}"/>
  </bookViews>
  <sheets>
    <sheet name="MOJ,HKT,OSA,UKB-SEA" sheetId="1" r:id="rId1"/>
  </sheets>
  <calcPr calcId="191029"/>
  <extLs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9" i="1" l="1"/>
  <c r="N19" i="1" s="1"/>
  <c r="L18" i="1"/>
  <c r="M18" i="1" s="1"/>
  <c r="L16" i="1"/>
  <c r="M16" i="1" s="1"/>
  <c r="M19" i="1" l="1"/>
  <c r="N16" i="1"/>
  <c r="N18" i="1"/>
  <c r="L14" i="1" l="1"/>
  <c r="L13" i="1"/>
  <c r="N13" i="1" s="1"/>
  <c r="L12" i="1"/>
  <c r="M12" i="1" s="1"/>
  <c r="M14" i="1"/>
  <c r="K14" i="1"/>
  <c r="J14" i="1"/>
  <c r="I14" i="1"/>
  <c r="K13" i="1"/>
  <c r="J13" i="1"/>
  <c r="I13" i="1"/>
  <c r="K12" i="1"/>
  <c r="J12" i="1"/>
  <c r="I12" i="1"/>
  <c r="M13" i="1" l="1"/>
  <c r="N14" i="1"/>
  <c r="N12" i="1"/>
</calcChain>
</file>

<file path=xl/sharedStrings.xml><?xml version="1.0" encoding="utf-8"?>
<sst xmlns="http://schemas.openxmlformats.org/spreadsheetml/2006/main" count="64" uniqueCount="48">
  <si>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</si>
  <si>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</si>
  <si>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</si>
  <si>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</si>
  <si>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</si>
  <si>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</si>
  <si>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</si>
  <si>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</si>
  <si>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</si>
  <si>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</si>
  <si>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</si>
  <si>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</si>
  <si>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</si>
  <si>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</si>
  <si>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</si>
  <si>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</si>
  <si>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</si>
  <si>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</si>
  <si>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</si>
  <si>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</si>
  <si>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</si>
  <si>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</si>
  <si>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</si>
  <si>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</si>
  <si>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</si>
  <si>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</si>
  <si>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</si>
  <si>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</si>
  <si>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</si>
  <si>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</si>
  <si>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</si>
  <si>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</si>
  <si>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MOL PREMIUM</t>
    <phoneticPr fontId="4"/>
  </si>
  <si>
    <t>GEORGE WASHINGTON BRIDGE</t>
    <phoneticPr fontId="4"/>
  </si>
  <si>
    <t>081E</t>
    <phoneticPr fontId="4"/>
  </si>
  <si>
    <t>031E</t>
    <phoneticPr fontId="4"/>
  </si>
  <si>
    <t>ONE</t>
    <phoneticPr fontId="4"/>
  </si>
  <si>
    <t>NO SERVICE</t>
    <phoneticPr fontId="4"/>
  </si>
  <si>
    <t>SAN DIEGO BRIDGE</t>
    <phoneticPr fontId="4"/>
  </si>
  <si>
    <t>073E</t>
    <phoneticPr fontId="4"/>
  </si>
  <si>
    <t>*01/06</t>
    <phoneticPr fontId="4"/>
  </si>
  <si>
    <t>CORNEILLE</t>
    <phoneticPr fontId="4"/>
  </si>
  <si>
    <t>004E</t>
    <phoneticPr fontId="4"/>
  </si>
  <si>
    <t>082E</t>
    <phoneticPr fontId="4"/>
  </si>
  <si>
    <t>ONE MAESTRO</t>
  </si>
  <si>
    <t>077E</t>
  </si>
  <si>
    <t xml:space="preserve"> 1/07/2025</t>
  </si>
  <si>
    <t>(12/27)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</si>
</sst>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MS PGothic"/>
      <scheme val="minor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8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21" fillId="0" borderId="2" xfId="1" quotePrefix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4" xfId="1" applyNumberFormat="1" applyFont="1" applyBorder="1" applyAlignment="1" applyProtection="1">
      <alignment horizontal="right" vertical="center"/>
      <protection locked="0"/>
    </xf>
    <xf numFmtId="165" fontId="21" fillId="0" borderId="5" xfId="1" quotePrefix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center" vertical="center"/>
      <protection locked="0"/>
    </xf>
    <xf numFmtId="165" fontId="21" fillId="0" borderId="6" xfId="1" applyNumberFormat="1" applyFont="1" applyBorder="1" applyAlignment="1" applyProtection="1">
      <alignment horizontal="center" vertical="center"/>
      <protection locked="0"/>
    </xf>
    <xf numFmtId="165" fontId="21" fillId="0" borderId="7" xfId="1" quotePrefix="1" applyNumberFormat="1" applyFont="1" applyBorder="1" applyAlignment="1" applyProtection="1">
      <alignment horizontal="center" vertical="center"/>
      <protection locked="0"/>
    </xf>
    <xf numFmtId="165" fontId="21" fillId="0" borderId="8" xfId="1" quotePrefix="1" applyNumberFormat="1" applyFont="1" applyBorder="1" applyAlignment="1" applyProtection="1">
      <alignment horizontal="center" vertical="center"/>
      <protection locked="0"/>
    </xf>
    <xf numFmtId="0" fontId="20" fillId="0" borderId="9" xfId="1" applyFont="1" applyBorder="1" applyAlignment="1" applyProtection="1">
      <alignment horizontal="center" vertical="center"/>
      <protection locked="0"/>
    </xf>
    <xf numFmtId="0" fontId="21" fillId="0" borderId="9" xfId="1" quotePrefix="1" applyFont="1" applyBorder="1" applyAlignment="1" applyProtection="1">
      <alignment horizontal="center" vertical="center"/>
      <protection locked="0"/>
    </xf>
    <xf numFmtId="49" fontId="21" fillId="0" borderId="10" xfId="1" applyNumberFormat="1" applyFont="1" applyBorder="1" applyAlignment="1" applyProtection="1">
      <alignment horizontal="center" vertical="center"/>
      <protection locked="0"/>
    </xf>
    <xf numFmtId="165" fontId="20" fillId="0" borderId="11" xfId="1" applyNumberFormat="1" applyFont="1" applyBorder="1" applyAlignment="1" applyProtection="1">
      <alignment horizontal="right" vertical="center"/>
      <protection locked="0"/>
    </xf>
    <xf numFmtId="165" fontId="21" fillId="0" borderId="13" xfId="1" applyNumberFormat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horizontal="center" vertical="center"/>
      <protection locked="0"/>
    </xf>
    <xf numFmtId="0" fontId="21" fillId="0" borderId="14" xfId="1" quotePrefix="1" applyFont="1" applyBorder="1" applyAlignment="1" applyProtection="1">
      <alignment horizontal="center" vertical="center"/>
      <protection locked="0"/>
    </xf>
    <xf numFmtId="49" fontId="21" fillId="0" borderId="15" xfId="1" applyNumberFormat="1" applyFont="1" applyBorder="1" applyAlignment="1" applyProtection="1">
      <alignment horizontal="center" vertical="center"/>
      <protection locked="0"/>
    </xf>
    <xf numFmtId="165" fontId="20" fillId="0" borderId="16" xfId="1" applyNumberFormat="1" applyFont="1" applyBorder="1" applyAlignment="1" applyProtection="1">
      <alignment horizontal="right" vertical="center"/>
      <protection locked="0"/>
    </xf>
    <xf numFmtId="168" fontId="20" fillId="0" borderId="15" xfId="1" applyNumberFormat="1" applyFont="1" applyBorder="1" applyAlignment="1" applyProtection="1">
      <alignment horizontal="left" vertical="center"/>
      <protection locked="0"/>
    </xf>
    <xf numFmtId="165" fontId="20" fillId="0" borderId="18" xfId="1" applyNumberFormat="1" applyFont="1" applyBorder="1" applyAlignment="1" applyProtection="1">
      <alignment horizontal="center" vertical="center"/>
      <protection locked="0"/>
    </xf>
    <xf numFmtId="165" fontId="21" fillId="0" borderId="18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168" fontId="20" fillId="0" borderId="3" xfId="1" applyNumberFormat="1" applyFont="1" applyBorder="1" applyAlignment="1" applyProtection="1">
      <alignment horizontal="left" vertical="center"/>
      <protection locked="0"/>
    </xf>
    <xf numFmtId="168" fontId="20" fillId="0" borderId="10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49" fontId="29" fillId="3" borderId="19" xfId="1" applyNumberFormat="1" applyFont="1" applyFill="1" applyBorder="1" applyAlignment="1">
      <alignment horizontal="center" vertical="center"/>
    </xf>
    <xf numFmtId="49" fontId="29" fillId="3" borderId="20" xfId="1" applyNumberFormat="1" applyFont="1" applyFill="1" applyBorder="1" applyAlignment="1">
      <alignment horizontal="center" vertical="center"/>
    </xf>
    <xf numFmtId="0" fontId="29" fillId="3" borderId="23" xfId="1" applyFont="1" applyFill="1" applyBorder="1" applyAlignment="1" applyProtection="1">
      <alignment horizontal="center" vertical="center"/>
      <protection locked="0"/>
    </xf>
    <xf numFmtId="0" fontId="29" fillId="5" borderId="26" xfId="1" applyFont="1" applyFill="1" applyBorder="1" applyAlignment="1" applyProtection="1">
      <alignment horizontal="center" vertical="center"/>
      <protection locked="0"/>
    </xf>
    <xf numFmtId="49" fontId="29" fillId="3" borderId="27" xfId="1" applyNumberFormat="1" applyFont="1" applyFill="1" applyBorder="1" applyAlignment="1">
      <alignment horizontal="center"/>
    </xf>
    <xf numFmtId="49" fontId="29" fillId="3" borderId="28" xfId="1" applyNumberFormat="1" applyFont="1" applyFill="1" applyBorder="1" applyAlignment="1">
      <alignment horizontal="center"/>
    </xf>
    <xf numFmtId="0" fontId="29" fillId="4" borderId="33" xfId="1" applyFont="1" applyFill="1" applyBorder="1" applyAlignment="1" applyProtection="1">
      <alignment horizontal="center" vertical="center"/>
      <protection locked="0"/>
    </xf>
    <xf numFmtId="0" fontId="29" fillId="4" borderId="34" xfId="1" applyFont="1" applyFill="1" applyBorder="1" applyAlignment="1" applyProtection="1">
      <alignment horizontal="center" vertical="center" wrapText="1"/>
      <protection locked="0"/>
    </xf>
    <xf numFmtId="0" fontId="29" fillId="4" borderId="35" xfId="1" applyFont="1" applyFill="1" applyBorder="1" applyAlignment="1" applyProtection="1">
      <alignment horizontal="center" vertical="center" wrapText="1"/>
      <protection locked="0"/>
    </xf>
    <xf numFmtId="49" fontId="29" fillId="3" borderId="37" xfId="1" applyNumberFormat="1" applyFont="1" applyFill="1" applyBorder="1" applyAlignment="1">
      <alignment horizontal="center"/>
    </xf>
    <xf numFmtId="49" fontId="29" fillId="3" borderId="38" xfId="1" applyNumberFormat="1" applyFont="1" applyFill="1" applyBorder="1" applyAlignment="1">
      <alignment horizontal="center"/>
    </xf>
    <xf numFmtId="0" fontId="29" fillId="4" borderId="38" xfId="1" applyFont="1" applyFill="1" applyBorder="1" applyAlignment="1" applyProtection="1">
      <alignment horizontal="center" vertical="center" wrapText="1"/>
      <protection locked="0"/>
    </xf>
    <xf numFmtId="0" fontId="29" fillId="4" borderId="39" xfId="1" applyFont="1" applyFill="1" applyBorder="1" applyAlignment="1" applyProtection="1">
      <alignment horizontal="center" vertical="center" wrapText="1"/>
      <protection locked="0"/>
    </xf>
    <xf numFmtId="0" fontId="29" fillId="4" borderId="43" xfId="1" applyFont="1" applyFill="1" applyBorder="1" applyAlignment="1" applyProtection="1">
      <alignment horizontal="center" vertical="center" wrapText="1"/>
      <protection locked="0"/>
    </xf>
    <xf numFmtId="0" fontId="21" fillId="0" borderId="14" xfId="1" applyFont="1" applyBorder="1" applyAlignment="1" applyProtection="1">
      <alignment horizontal="left" vertical="center"/>
      <protection locked="0"/>
    </xf>
    <xf numFmtId="165" fontId="21" fillId="0" borderId="45" xfId="1" quotePrefix="1" applyNumberFormat="1" applyFont="1" applyBorder="1" applyAlignment="1" applyProtection="1">
      <alignment horizontal="center" vertical="center"/>
      <protection locked="0"/>
    </xf>
    <xf numFmtId="165" fontId="21" fillId="0" borderId="46" xfId="1" quotePrefix="1" applyNumberFormat="1" applyFont="1" applyBorder="1" applyAlignment="1" applyProtection="1">
      <alignment horizontal="center" vertical="center"/>
      <protection locked="0"/>
    </xf>
    <xf numFmtId="165" fontId="21" fillId="0" borderId="17" xfId="1" quotePrefix="1" applyNumberFormat="1" applyFont="1" applyBorder="1" applyAlignment="1" applyProtection="1">
      <alignment horizontal="center" vertical="center"/>
      <protection locked="0"/>
    </xf>
    <xf numFmtId="0" fontId="26" fillId="0" borderId="9" xfId="1" applyFont="1" applyBorder="1" applyAlignment="1" applyProtection="1">
      <alignment horizontal="left" vertical="center"/>
      <protection locked="0"/>
    </xf>
    <xf numFmtId="165" fontId="21" fillId="0" borderId="47" xfId="1" quotePrefix="1" applyNumberFormat="1" applyFont="1" applyBorder="1" applyAlignment="1" applyProtection="1">
      <alignment horizontal="center" vertical="center"/>
      <protection locked="0"/>
    </xf>
    <xf numFmtId="165" fontId="21" fillId="0" borderId="48" xfId="1" quotePrefix="1" applyNumberFormat="1" applyFont="1" applyBorder="1" applyAlignment="1" applyProtection="1">
      <alignment horizontal="center" vertical="center"/>
      <protection locked="0"/>
    </xf>
    <xf numFmtId="165" fontId="21" fillId="0" borderId="12" xfId="1" quotePrefix="1" applyNumberFormat="1" applyFont="1" applyBorder="1" applyAlignment="1" applyProtection="1">
      <alignment horizontal="center" vertical="center"/>
      <protection locked="0"/>
    </xf>
    <xf numFmtId="0" fontId="21" fillId="0" borderId="49" xfId="1" applyFont="1" applyBorder="1" applyAlignment="1" applyProtection="1">
      <alignment horizontal="left" vertical="center"/>
      <protection locked="0"/>
    </xf>
    <xf numFmtId="0" fontId="21" fillId="0" borderId="49" xfId="1" quotePrefix="1" applyFont="1" applyBorder="1" applyAlignment="1" applyProtection="1">
      <alignment horizontal="center" vertical="center"/>
      <protection locked="0"/>
    </xf>
    <xf numFmtId="165" fontId="20" fillId="0" borderId="50" xfId="1" applyNumberFormat="1" applyFont="1" applyBorder="1" applyAlignment="1" applyProtection="1">
      <alignment horizontal="right" vertical="center"/>
      <protection locked="0"/>
    </xf>
    <xf numFmtId="168" fontId="20" fillId="0" borderId="51" xfId="1" applyNumberFormat="1" applyFont="1" applyBorder="1" applyAlignment="1" applyProtection="1">
      <alignment horizontal="left" vertical="center"/>
      <protection locked="0"/>
    </xf>
    <xf numFmtId="0" fontId="21" fillId="6" borderId="54" xfId="1" applyFont="1" applyFill="1" applyBorder="1" applyProtection="1">
      <alignment vertical="center"/>
      <protection locked="0"/>
    </xf>
    <xf numFmtId="0" fontId="21" fillId="6" borderId="3" xfId="1" applyFont="1" applyFill="1" applyBorder="1" applyProtection="1">
      <alignment vertical="center"/>
      <protection locked="0"/>
    </xf>
    <xf numFmtId="0" fontId="20" fillId="0" borderId="29" xfId="1" applyFont="1" applyBorder="1" applyAlignment="1" applyProtection="1">
      <alignment horizontal="center" vertical="center"/>
      <protection locked="0"/>
    </xf>
    <xf numFmtId="165" fontId="20" fillId="0" borderId="13" xfId="1" applyNumberFormat="1" applyFont="1" applyBorder="1" applyAlignment="1" applyProtection="1">
      <alignment horizontal="center" vertical="center"/>
      <protection locked="0"/>
    </xf>
    <xf numFmtId="165" fontId="21" fillId="6" borderId="7" xfId="1" quotePrefix="1" applyNumberFormat="1" applyFont="1" applyFill="1" applyBorder="1" applyAlignment="1" applyProtection="1">
      <alignment horizontal="center" vertical="center"/>
      <protection locked="0"/>
    </xf>
    <xf numFmtId="165" fontId="27" fillId="0" borderId="8" xfId="1" quotePrefix="1" applyNumberFormat="1" applyFont="1" applyBorder="1" applyAlignment="1" applyProtection="1">
      <alignment horizontal="center" vertical="center"/>
      <protection locked="0"/>
    </xf>
    <xf numFmtId="165" fontId="27" fillId="0" borderId="5" xfId="1" quotePrefix="1" applyNumberFormat="1" applyFont="1" applyBorder="1" applyAlignment="1" applyProtection="1">
      <alignment horizontal="center" vertical="center"/>
      <protection locked="0"/>
    </xf>
    <xf numFmtId="0" fontId="21" fillId="6" borderId="52" xfId="1" applyFont="1" applyFill="1" applyBorder="1" applyAlignment="1" applyProtection="1">
      <alignment horizontal="center" vertical="center"/>
      <protection locked="0"/>
    </xf>
    <xf numFmtId="0" fontId="21" fillId="6" borderId="53" xfId="1" applyFont="1" applyFill="1" applyBorder="1" applyAlignment="1" applyProtection="1">
      <alignment horizontal="center" vertical="center"/>
      <protection locked="0"/>
    </xf>
    <xf numFmtId="0" fontId="21" fillId="6" borderId="8" xfId="1" applyFont="1" applyFill="1" applyBorder="1" applyAlignment="1" applyProtection="1">
      <alignment horizontal="center" vertical="center"/>
      <protection locked="0"/>
    </xf>
    <xf numFmtId="0" fontId="21" fillId="6" borderId="54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29" fillId="3" borderId="21" xfId="1" applyFont="1" applyFill="1" applyBorder="1" applyAlignment="1">
      <alignment horizontal="center" vertical="center" wrapText="1"/>
    </xf>
    <xf numFmtId="0" fontId="29" fillId="3" borderId="29" xfId="1" applyFont="1" applyFill="1" applyBorder="1" applyAlignment="1">
      <alignment horizontal="center" vertical="center" wrapText="1"/>
    </xf>
    <xf numFmtId="0" fontId="29" fillId="3" borderId="39" xfId="1" applyFont="1" applyFill="1" applyBorder="1" applyAlignment="1">
      <alignment horizontal="center" vertical="center" wrapText="1"/>
    </xf>
    <xf numFmtId="49" fontId="29" fillId="3" borderId="21" xfId="1" applyNumberFormat="1" applyFont="1" applyFill="1" applyBorder="1" applyAlignment="1">
      <alignment horizontal="center" vertical="center" wrapText="1"/>
    </xf>
    <xf numFmtId="49" fontId="29" fillId="3" borderId="29" xfId="1" applyNumberFormat="1" applyFont="1" applyFill="1" applyBorder="1" applyAlignment="1">
      <alignment horizontal="center" vertical="center" wrapText="1"/>
    </xf>
    <xf numFmtId="49" fontId="29" fillId="3" borderId="39" xfId="1" applyNumberFormat="1" applyFont="1" applyFill="1" applyBorder="1" applyAlignment="1">
      <alignment horizontal="center" vertical="center" wrapText="1"/>
    </xf>
    <xf numFmtId="49" fontId="29" fillId="3" borderId="22" xfId="1" applyNumberFormat="1" applyFont="1" applyFill="1" applyBorder="1" applyAlignment="1">
      <alignment horizontal="center" vertical="center" wrapText="1"/>
    </xf>
    <xf numFmtId="49" fontId="29" fillId="3" borderId="30" xfId="1" applyNumberFormat="1" applyFont="1" applyFill="1" applyBorder="1" applyAlignment="1">
      <alignment horizontal="center" vertical="center" wrapText="1"/>
    </xf>
    <xf numFmtId="49" fontId="29" fillId="3" borderId="40" xfId="1" applyNumberFormat="1" applyFont="1" applyFill="1" applyBorder="1" applyAlignment="1">
      <alignment horizontal="center" vertical="center" wrapText="1"/>
    </xf>
    <xf numFmtId="0" fontId="29" fillId="4" borderId="25" xfId="1" applyFont="1" applyFill="1" applyBorder="1" applyAlignment="1" applyProtection="1">
      <alignment horizontal="center" vertical="center"/>
      <protection locked="0"/>
    </xf>
    <xf numFmtId="0" fontId="29" fillId="4" borderId="24" xfId="1" applyFont="1" applyFill="1" applyBorder="1" applyAlignment="1" applyProtection="1">
      <alignment horizontal="center" vertical="center"/>
      <protection locked="0"/>
    </xf>
    <xf numFmtId="0" fontId="29" fillId="3" borderId="23" xfId="1" applyFont="1" applyFill="1" applyBorder="1" applyAlignment="1">
      <alignment horizontal="center" vertical="center"/>
    </xf>
    <xf numFmtId="0" fontId="29" fillId="3" borderId="24" xfId="1" applyFont="1" applyFill="1" applyBorder="1" applyAlignment="1">
      <alignment horizontal="center" vertical="center"/>
    </xf>
    <xf numFmtId="0" fontId="29" fillId="3" borderId="31" xfId="1" applyFont="1" applyFill="1" applyBorder="1" applyAlignment="1" applyProtection="1">
      <alignment horizontal="center" vertical="center" wrapText="1"/>
      <protection locked="0"/>
    </xf>
    <xf numFmtId="0" fontId="29" fillId="3" borderId="32" xfId="1" applyFont="1" applyFill="1" applyBorder="1" applyAlignment="1" applyProtection="1">
      <alignment horizontal="center" vertical="center" wrapText="1"/>
      <protection locked="0"/>
    </xf>
    <xf numFmtId="0" fontId="29" fillId="3" borderId="41" xfId="1" applyFont="1" applyFill="1" applyBorder="1" applyAlignment="1" applyProtection="1">
      <alignment horizontal="center" vertical="center" wrapText="1"/>
      <protection locked="0"/>
    </xf>
    <xf numFmtId="0" fontId="29" fillId="3" borderId="42" xfId="1" applyFont="1" applyFill="1" applyBorder="1" applyAlignment="1" applyProtection="1">
      <alignment horizontal="center" vertical="center" wrapText="1"/>
      <protection locked="0"/>
    </xf>
    <xf numFmtId="164" fontId="22" fillId="0" borderId="1" xfId="2" applyNumberFormat="1" applyFont="1" applyAlignment="1">
      <alignment horizontal="left" vertical="center"/>
    </xf>
    <xf numFmtId="0" fontId="29" fillId="3" borderId="36" xfId="0" applyFont="1" applyFill="1" applyBorder="1" applyAlignment="1">
      <alignment horizontal="center" vertical="center"/>
    </xf>
    <xf numFmtId="0" fontId="29" fillId="3" borderId="44" xfId="0" applyFont="1" applyFill="1" applyBorder="1" applyAlignment="1">
      <alignment horizontal="center" vertical="center"/>
    </xf>
    <xf numFmtId="0" fontId="29" fillId="5" borderId="36" xfId="3" applyFont="1" applyFill="1" applyBorder="1" applyAlignment="1" applyProtection="1">
      <alignment horizontal="center" vertical="center" wrapText="1"/>
      <protection locked="0"/>
    </xf>
    <xf numFmtId="0" fontId="29" fillId="5" borderId="44" xfId="3" applyFont="1" applyFill="1" applyBorder="1" applyAlignment="1" applyProtection="1">
      <alignment horizontal="center" vertical="center" wrapText="1"/>
      <protection locked="0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P19" sqref="P19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114"/>
      <c r="E1" s="115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16" t="s">
        <v>0</v>
      </c>
      <c r="C2" s="115"/>
      <c r="D2" s="115"/>
      <c r="E2" s="115"/>
      <c r="F2" s="115"/>
      <c r="G2" s="115"/>
      <c r="H2" s="115"/>
      <c r="I2" s="115"/>
      <c r="J2" s="115"/>
      <c r="K2" s="4"/>
      <c r="N2" s="61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115"/>
      <c r="C3" s="115"/>
      <c r="D3" s="115"/>
      <c r="E3" s="115"/>
      <c r="F3" s="115"/>
      <c r="G3" s="115"/>
      <c r="H3" s="115"/>
      <c r="I3" s="115"/>
      <c r="J3" s="115"/>
      <c r="K3" s="4"/>
      <c r="N3" s="135" t="s">
        <v>46</v>
      </c>
      <c r="O3" s="135"/>
      <c r="P3" s="8" t="s">
        <v>47</v>
      </c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17"/>
      <c r="N4" s="115"/>
      <c r="O4" s="115"/>
      <c r="P4" s="115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77"/>
      <c r="C8" s="78"/>
      <c r="D8" s="118" t="s">
        <v>19</v>
      </c>
      <c r="E8" s="121" t="s">
        <v>20</v>
      </c>
      <c r="F8" s="124" t="s">
        <v>21</v>
      </c>
      <c r="G8" s="129" t="s">
        <v>22</v>
      </c>
      <c r="H8" s="130"/>
      <c r="I8" s="127" t="s">
        <v>23</v>
      </c>
      <c r="J8" s="127"/>
      <c r="K8" s="128"/>
      <c r="L8" s="79" t="s">
        <v>24</v>
      </c>
      <c r="M8" s="80" t="s">
        <v>24</v>
      </c>
      <c r="N8" s="80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81"/>
      <c r="C9" s="82"/>
      <c r="D9" s="119"/>
      <c r="E9" s="122"/>
      <c r="F9" s="125"/>
      <c r="G9" s="131" t="s">
        <v>25</v>
      </c>
      <c r="H9" s="132"/>
      <c r="I9" s="83" t="s">
        <v>26</v>
      </c>
      <c r="J9" s="84" t="s">
        <v>27</v>
      </c>
      <c r="K9" s="85" t="s">
        <v>28</v>
      </c>
      <c r="L9" s="136" t="s">
        <v>29</v>
      </c>
      <c r="M9" s="138" t="s">
        <v>30</v>
      </c>
      <c r="N9" s="138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86"/>
      <c r="C10" s="87" t="s">
        <v>3</v>
      </c>
      <c r="D10" s="120"/>
      <c r="E10" s="123"/>
      <c r="F10" s="126"/>
      <c r="G10" s="133"/>
      <c r="H10" s="134"/>
      <c r="I10" s="88" t="s">
        <v>28</v>
      </c>
      <c r="J10" s="89" t="s">
        <v>27</v>
      </c>
      <c r="K10" s="90" t="s">
        <v>28</v>
      </c>
      <c r="L10" s="137"/>
      <c r="M10" s="139"/>
      <c r="N10" s="13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62"/>
      <c r="C11" s="39">
        <v>48</v>
      </c>
      <c r="D11" s="110" t="s">
        <v>37</v>
      </c>
      <c r="E11" s="111"/>
      <c r="F11" s="111"/>
      <c r="G11" s="111"/>
      <c r="H11" s="111"/>
      <c r="I11" s="111"/>
      <c r="J11" s="111"/>
      <c r="K11" s="111"/>
      <c r="L11" s="103"/>
      <c r="M11" s="103"/>
      <c r="N11" s="104"/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62"/>
      <c r="C12" s="105">
        <v>49</v>
      </c>
      <c r="D12" s="40" t="s">
        <v>32</v>
      </c>
      <c r="E12" s="41" t="s">
        <v>34</v>
      </c>
      <c r="F12" s="42" t="s">
        <v>18</v>
      </c>
      <c r="G12" s="101">
        <v>45637</v>
      </c>
      <c r="H12" s="102">
        <v>45642</v>
      </c>
      <c r="I12" s="47">
        <f t="shared" ref="I12:I14" si="0">WORKDAY(G12,-9)</f>
        <v>45624</v>
      </c>
      <c r="J12" s="48">
        <f t="shared" ref="J12:J14" si="1">WORKDAY(G12,-6)</f>
        <v>45629</v>
      </c>
      <c r="K12" s="44">
        <f t="shared" ref="K12:K14" si="2">WORKDAY(G12,-6)</f>
        <v>45629</v>
      </c>
      <c r="L12" s="45">
        <f>H12+11</f>
        <v>45653</v>
      </c>
      <c r="M12" s="46">
        <f t="shared" ref="M12:M14" si="3">L12+3</f>
        <v>45656</v>
      </c>
      <c r="N12" s="46">
        <f t="shared" ref="N12:N14" si="4">L12+6</f>
        <v>45659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63"/>
      <c r="C13" s="49">
        <v>50</v>
      </c>
      <c r="D13" s="99" t="s">
        <v>38</v>
      </c>
      <c r="E13" s="100" t="s">
        <v>39</v>
      </c>
      <c r="F13" s="42" t="s">
        <v>18</v>
      </c>
      <c r="G13" s="43">
        <v>45644</v>
      </c>
      <c r="H13" s="65">
        <v>45652</v>
      </c>
      <c r="I13" s="47">
        <f t="shared" si="0"/>
        <v>45631</v>
      </c>
      <c r="J13" s="48">
        <f t="shared" si="1"/>
        <v>45636</v>
      </c>
      <c r="K13" s="44">
        <f t="shared" si="2"/>
        <v>45636</v>
      </c>
      <c r="L13" s="45">
        <f>H13+11</f>
        <v>45663</v>
      </c>
      <c r="M13" s="46">
        <f t="shared" si="3"/>
        <v>45666</v>
      </c>
      <c r="N13" s="46">
        <f t="shared" si="4"/>
        <v>45669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63"/>
      <c r="C14" s="49">
        <v>51</v>
      </c>
      <c r="D14" s="95" t="s">
        <v>33</v>
      </c>
      <c r="E14" s="50" t="s">
        <v>35</v>
      </c>
      <c r="F14" s="51" t="s">
        <v>36</v>
      </c>
      <c r="G14" s="52">
        <v>45651</v>
      </c>
      <c r="H14" s="66">
        <v>45663</v>
      </c>
      <c r="I14" s="96">
        <f t="shared" si="0"/>
        <v>45638</v>
      </c>
      <c r="J14" s="97">
        <f t="shared" si="1"/>
        <v>45643</v>
      </c>
      <c r="K14" s="98">
        <f t="shared" si="2"/>
        <v>45643</v>
      </c>
      <c r="L14" s="106">
        <f>H14+10</f>
        <v>45673</v>
      </c>
      <c r="M14" s="53">
        <f t="shared" si="3"/>
        <v>45676</v>
      </c>
      <c r="N14" s="53">
        <f t="shared" si="4"/>
        <v>45679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62"/>
      <c r="C15" s="39">
        <v>52</v>
      </c>
      <c r="D15" s="112" t="s">
        <v>37</v>
      </c>
      <c r="E15" s="113"/>
      <c r="F15" s="113"/>
      <c r="G15" s="113"/>
      <c r="H15" s="113"/>
      <c r="I15" s="113"/>
      <c r="J15" s="113"/>
      <c r="K15" s="113"/>
      <c r="L15" s="103"/>
      <c r="M15" s="103"/>
      <c r="N15" s="104"/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62"/>
      <c r="C16" s="39">
        <v>1</v>
      </c>
      <c r="D16" s="99" t="s">
        <v>44</v>
      </c>
      <c r="E16" s="100" t="s">
        <v>45</v>
      </c>
      <c r="F16" s="42" t="s">
        <v>18</v>
      </c>
      <c r="G16" s="43">
        <v>45665</v>
      </c>
      <c r="H16" s="65">
        <v>45678</v>
      </c>
      <c r="I16" s="107" t="s">
        <v>37</v>
      </c>
      <c r="J16" s="108" t="s">
        <v>40</v>
      </c>
      <c r="K16" s="109" t="s">
        <v>40</v>
      </c>
      <c r="L16" s="45">
        <f>H16+12</f>
        <v>45690</v>
      </c>
      <c r="M16" s="46">
        <f t="shared" ref="M16" si="5">L16+3</f>
        <v>45693</v>
      </c>
      <c r="N16" s="46">
        <f t="shared" ref="N16" si="6">L16+6</f>
        <v>45696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63"/>
      <c r="C17" s="49">
        <v>2</v>
      </c>
      <c r="D17" s="112" t="s">
        <v>37</v>
      </c>
      <c r="E17" s="113"/>
      <c r="F17" s="113"/>
      <c r="G17" s="113"/>
      <c r="H17" s="113"/>
      <c r="I17" s="113"/>
      <c r="J17" s="113"/>
      <c r="K17" s="113"/>
      <c r="L17" s="103"/>
      <c r="M17" s="103"/>
      <c r="N17" s="104"/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63"/>
      <c r="C18" s="49">
        <v>3</v>
      </c>
      <c r="D18" s="99" t="s">
        <v>41</v>
      </c>
      <c r="E18" s="50" t="s">
        <v>42</v>
      </c>
      <c r="F18" s="51" t="s">
        <v>36</v>
      </c>
      <c r="G18" s="52">
        <v>45679</v>
      </c>
      <c r="H18" s="66">
        <v>45690</v>
      </c>
      <c r="I18" s="107" t="s">
        <v>37</v>
      </c>
      <c r="J18" s="48">
        <v>45305</v>
      </c>
      <c r="K18" s="44">
        <v>45305</v>
      </c>
      <c r="L18" s="45">
        <f>H18+12</f>
        <v>45702</v>
      </c>
      <c r="M18" s="46">
        <f t="shared" ref="M18:M19" si="7">L18+3</f>
        <v>45705</v>
      </c>
      <c r="N18" s="46">
        <f t="shared" ref="N18:N19" si="8">L18+6</f>
        <v>45708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64"/>
      <c r="C19" s="54">
        <v>4</v>
      </c>
      <c r="D19" s="91" t="s">
        <v>32</v>
      </c>
      <c r="E19" s="55" t="s">
        <v>43</v>
      </c>
      <c r="F19" s="56" t="s">
        <v>18</v>
      </c>
      <c r="G19" s="57">
        <v>45686</v>
      </c>
      <c r="H19" s="58">
        <v>45693</v>
      </c>
      <c r="I19" s="92">
        <v>45307</v>
      </c>
      <c r="J19" s="93">
        <v>45312</v>
      </c>
      <c r="K19" s="94">
        <v>45312</v>
      </c>
      <c r="L19" s="59">
        <f>H19+12</f>
        <v>45705</v>
      </c>
      <c r="M19" s="60">
        <f t="shared" si="7"/>
        <v>45708</v>
      </c>
      <c r="N19" s="60">
        <f t="shared" si="8"/>
        <v>45711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67"/>
      <c r="C20" s="68"/>
      <c r="D20" s="69"/>
      <c r="E20" s="70"/>
      <c r="F20" s="71"/>
      <c r="G20" s="72"/>
      <c r="H20" s="73"/>
      <c r="I20" s="74"/>
      <c r="J20" s="74"/>
      <c r="K20" s="74"/>
      <c r="L20" s="75"/>
      <c r="M20" s="76"/>
      <c r="N20" s="76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67"/>
      <c r="C21" s="68"/>
      <c r="D21" s="69"/>
      <c r="E21" s="70"/>
      <c r="F21" s="71"/>
      <c r="G21" s="72"/>
      <c r="H21" s="73"/>
      <c r="I21" s="74"/>
      <c r="J21" s="74"/>
      <c r="K21" s="74"/>
      <c r="L21" s="75"/>
      <c r="M21" s="76"/>
      <c r="N21" s="76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6">
    <mergeCell ref="N3:O3"/>
    <mergeCell ref="L9:L10"/>
    <mergeCell ref="M9:M10"/>
    <mergeCell ref="N9:N10"/>
    <mergeCell ref="D17:K17"/>
    <mergeCell ref="M4:P4"/>
    <mergeCell ref="D8:D10"/>
    <mergeCell ref="E8:E10"/>
    <mergeCell ref="F8:F10"/>
    <mergeCell ref="I8:K8"/>
    <mergeCell ref="G8:H8"/>
    <mergeCell ref="G9:H10"/>
    <mergeCell ref="D11:K11"/>
    <mergeCell ref="D15:K15"/>
    <mergeCell ref="D1:E1"/>
    <mergeCell ref="B2:J3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2025-01-08T00:17:50Z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