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0AF9E58D-48F4-424D-8752-C98E5FFD6D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KK,NGO-LA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" i="1" l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J18" i="1"/>
  <c r="H18" i="1"/>
  <c r="M17" i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L17" i="1"/>
  <c r="K17" i="1"/>
  <c r="J17" i="1"/>
  <c r="I17" i="1"/>
  <c r="H17" i="1"/>
  <c r="K16" i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H16" i="1"/>
  <c r="K15" i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J15" i="1"/>
  <c r="I15" i="1"/>
  <c r="H15" i="1"/>
  <c r="K14" i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J14" i="1"/>
  <c r="I14" i="1"/>
  <c r="H14" i="1"/>
  <c r="K13" i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J13" i="1"/>
  <c r="I13" i="1"/>
  <c r="H13" i="1"/>
  <c r="L12" i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K12" i="1"/>
  <c r="J12" i="1"/>
  <c r="H12" i="1"/>
  <c r="K11" i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J11" i="1"/>
  <c r="I11" i="1"/>
  <c r="H11" i="1"/>
</calcChain>
</file>

<file path=xl/sharedStrings.xml><?xml version="1.0" encoding="utf-8"?>
<sst xmlns="http://schemas.openxmlformats.org/spreadsheetml/2006/main" count="64" uniqueCount="55">
  <si>
    <t>LCL to Los Angeles (from Yokkaichi/Nagoya)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</si>
  <si>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</si>
  <si>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</si>
  <si>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</si>
  <si>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</si>
  <si>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</si>
  <si>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</si>
  <si>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</si>
  <si>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</si>
  <si>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</si>
  <si>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NAGOYA
</t>
  </si>
  <si>
    <t>YOKKAICHI</t>
  </si>
  <si>
    <t>NAGOYA</t>
  </si>
  <si>
    <t xml:space="preserve">LOS ANGELES
</t>
  </si>
  <si>
    <t>LONG BEACH,CA</t>
  </si>
  <si>
    <t xml:space="preserve">ZONE A
</t>
  </si>
  <si>
    <t xml:space="preserve">ZONE B
</t>
  </si>
  <si>
    <t xml:space="preserve">ZONE C
</t>
  </si>
  <si>
    <t xml:space="preserve">ZONE D
</t>
  </si>
  <si>
    <t xml:space="preserve">ZONE E
</t>
  </si>
  <si>
    <t xml:space="preserve">ZONE F
</t>
  </si>
  <si>
    <t xml:space="preserve">ZONE G
</t>
  </si>
  <si>
    <t xml:space="preserve">ZONE H
</t>
  </si>
  <si>
    <t xml:space="preserve">ZONE I
</t>
  </si>
  <si>
    <t xml:space="preserve">ZONE J
</t>
  </si>
  <si>
    <t xml:space="preserve">ZONE K
</t>
  </si>
  <si>
    <t xml:space="preserve">ZONE L
</t>
  </si>
  <si>
    <t>WK</t>
  </si>
  <si>
    <t>LOS ANGELES,CA</t>
  </si>
  <si>
    <t>＊ unusual CFS cut off date due to holiday(s)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</si>
  <si>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</si>
  <si>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</si>
  <si>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</si>
  <si>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</si>
  <si>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</si>
  <si>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t>OOCL</t>
  </si>
  <si>
    <t>ONE HANNOVER</t>
    <phoneticPr fontId="5"/>
  </si>
  <si>
    <t>099E</t>
    <phoneticPr fontId="5"/>
  </si>
  <si>
    <t>ONE HAMMERSMITH</t>
    <phoneticPr fontId="5"/>
  </si>
  <si>
    <t>088E</t>
    <phoneticPr fontId="5"/>
  </si>
  <si>
    <t>*01/09</t>
    <phoneticPr fontId="5"/>
  </si>
  <si>
    <t>NYK VIRGO</t>
    <phoneticPr fontId="5"/>
  </si>
  <si>
    <t>ONE ALTAIR</t>
    <phoneticPr fontId="5"/>
  </si>
  <si>
    <t>072E</t>
    <phoneticPr fontId="5"/>
  </si>
  <si>
    <t>NYK VEGA</t>
    <phoneticPr fontId="5"/>
  </si>
  <si>
    <t>085E</t>
    <phoneticPr fontId="5"/>
  </si>
  <si>
    <t>ONE HELSINKI</t>
    <phoneticPr fontId="5"/>
  </si>
  <si>
    <t>064E</t>
    <phoneticPr fontId="5"/>
  </si>
  <si>
    <t>*02/06</t>
    <phoneticPr fontId="5"/>
  </si>
  <si>
    <t>*02/09</t>
    <phoneticPr fontId="5"/>
  </si>
  <si>
    <t>ONE HANGZHOU BAY</t>
    <phoneticPr fontId="5"/>
  </si>
  <si>
    <t>061E</t>
    <phoneticPr fontId="5"/>
  </si>
  <si>
    <t>ONE HONG KONG</t>
    <phoneticPr fontId="5"/>
  </si>
  <si>
    <t>087E</t>
    <phoneticPr fontId="5"/>
  </si>
  <si>
    <t>*02/20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</si>
</sst>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/mm/dd"/>
    <numFmt numFmtId="165" formatCode="mm/dd"/>
    <numFmt numFmtId="166" formatCode="m/d"/>
    <numFmt numFmtId="167" formatCode="\-d"/>
    <numFmt numFmtId="168" formatCode="\-\ mm/dd"/>
    <numFmt numFmtId="169" formatCode="&quot;¥&quot;#,##0;[Red]&quot;¥&quot;\-#,##0"/>
    <numFmt numFmtId="170" formatCode="&quot;¥&quot;#,##0.00;[Red]&quot;¥&quot;\-#,##0.00"/>
    <numFmt numFmtId="171" formatCode="\$#,##0\ ;\(\$#,##0\)"/>
    <numFmt numFmtId="172" formatCode="&quot;VND&quot;#,##0_);[Red]\(&quot;VND&quot;#,##0\)"/>
    <numFmt numFmtId="173" formatCode="_(&quot;JY&quot;* #,##0_);_(&quot;JY&quot;* \(#,##0\);_(&quot;JY&quot;* &quot;-&quot;_);_(@_)"/>
    <numFmt numFmtId="174" formatCode="&quot;¥&quot;#,##0;[Red]&quot;¥&quot;&quot;¥&quot;\-#,##0"/>
    <numFmt numFmtId="175" formatCode="&quot;¥&quot;#,##0.00;[Red]&quot;¥&quot;&quot;¥&quot;&quot;¥&quot;&quot;¥&quot;&quot;¥&quot;&quot;¥&quot;\-#,##0.00"/>
  </numFmts>
  <fonts count="42">
    <font>
      <sz val="10"/>
      <color rgb="FF000000"/>
      <name val="Arial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0"/>
      <color theme="1"/>
      <name val="游ゴシック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2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b/>
      <sz val="12"/>
      <color rgb="FF000000"/>
      <name val="Arial"/>
      <family val="2"/>
      <scheme val="minor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Arial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Arial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5" fillId="0" borderId="23">
      <alignment vertical="center"/>
    </xf>
    <xf numFmtId="0" fontId="25" fillId="0" borderId="23"/>
    <xf numFmtId="0" fontId="27" fillId="0" borderId="23" applyNumberFormat="0" applyFill="0" applyBorder="0" applyAlignment="0" applyProtection="0">
      <alignment vertical="top"/>
      <protection locked="0"/>
    </xf>
    <xf numFmtId="0" fontId="25" fillId="0" borderId="23"/>
    <xf numFmtId="0" fontId="25" fillId="0" borderId="23">
      <alignment vertical="center"/>
    </xf>
    <xf numFmtId="3" fontId="16" fillId="0" borderId="23" applyFont="0" applyFill="0" applyBorder="0" applyAlignment="0" applyProtection="0"/>
    <xf numFmtId="171" fontId="16" fillId="0" borderId="23" applyFont="0" applyFill="0" applyBorder="0" applyAlignment="0" applyProtection="0"/>
    <xf numFmtId="0" fontId="16" fillId="0" borderId="23" applyFont="0" applyFill="0" applyBorder="0" applyAlignment="0" applyProtection="0"/>
    <xf numFmtId="2" fontId="16" fillId="0" borderId="23" applyFont="0" applyFill="0" applyBorder="0" applyAlignment="0" applyProtection="0"/>
    <xf numFmtId="0" fontId="28" fillId="0" borderId="23" applyNumberFormat="0" applyFill="0" applyBorder="0" applyAlignment="0" applyProtection="0">
      <alignment vertical="top"/>
      <protection locked="0"/>
    </xf>
    <xf numFmtId="0" fontId="29" fillId="0" borderId="23" applyNumberFormat="0" applyFill="0" applyBorder="0" applyAlignment="0" applyProtection="0"/>
    <xf numFmtId="0" fontId="30" fillId="0" borderId="23" applyNumberFormat="0" applyFill="0" applyBorder="0" applyAlignment="0" applyProtection="0"/>
    <xf numFmtId="172" fontId="31" fillId="0" borderId="23"/>
    <xf numFmtId="0" fontId="16" fillId="0" borderId="31" applyNumberFormat="0" applyFont="0" applyFill="0" applyAlignment="0" applyProtection="0"/>
    <xf numFmtId="0" fontId="40" fillId="0" borderId="23" applyNumberFormat="0" applyFill="0" applyBorder="0" applyAlignment="0" applyProtection="0">
      <alignment vertical="top"/>
      <protection locked="0"/>
    </xf>
    <xf numFmtId="16" fontId="32" fillId="0" borderId="23"/>
    <xf numFmtId="40" fontId="33" fillId="0" borderId="23" applyFont="0" applyFill="0" applyBorder="0" applyAlignment="0" applyProtection="0"/>
    <xf numFmtId="38" fontId="33" fillId="0" borderId="23" applyFont="0" applyFill="0" applyBorder="0" applyAlignment="0" applyProtection="0"/>
    <xf numFmtId="173" fontId="16" fillId="0" borderId="23" applyFont="0" applyFill="0" applyBorder="0" applyAlignment="0" applyProtection="0"/>
    <xf numFmtId="173" fontId="16" fillId="0" borderId="23" applyFont="0" applyFill="0" applyBorder="0" applyAlignment="0" applyProtection="0"/>
    <xf numFmtId="0" fontId="34" fillId="0" borderId="23" applyNumberFormat="0" applyFont="0" applyBorder="0" applyProtection="0"/>
    <xf numFmtId="0" fontId="34" fillId="0" borderId="23" applyNumberFormat="0" applyFont="0" applyBorder="0" applyProtection="0">
      <alignment vertical="center"/>
    </xf>
    <xf numFmtId="0" fontId="39" fillId="0" borderId="23">
      <alignment vertical="center"/>
    </xf>
    <xf numFmtId="0" fontId="25" fillId="0" borderId="23">
      <alignment vertical="center"/>
    </xf>
    <xf numFmtId="0" fontId="35" fillId="0" borderId="23"/>
    <xf numFmtId="0" fontId="33" fillId="0" borderId="23" applyFont="0" applyFill="0" applyBorder="0" applyAlignment="0" applyProtection="0"/>
    <xf numFmtId="0" fontId="33" fillId="0" borderId="23" applyFont="0" applyFill="0" applyBorder="0" applyAlignment="0" applyProtection="0"/>
    <xf numFmtId="10" fontId="16" fillId="0" borderId="23" applyFont="0" applyFill="0" applyBorder="0" applyAlignment="0" applyProtection="0"/>
    <xf numFmtId="0" fontId="36" fillId="0" borderId="23"/>
    <xf numFmtId="174" fontId="16" fillId="0" borderId="23" applyFont="0" applyFill="0" applyBorder="0" applyAlignment="0" applyProtection="0"/>
    <xf numFmtId="175" fontId="16" fillId="0" borderId="23" applyFont="0" applyFill="0" applyBorder="0" applyAlignment="0" applyProtection="0"/>
    <xf numFmtId="170" fontId="37" fillId="0" borderId="23" applyFont="0" applyFill="0" applyBorder="0" applyAlignment="0" applyProtection="0"/>
    <xf numFmtId="169" fontId="37" fillId="0" borderId="23" applyFont="0" applyFill="0" applyBorder="0" applyAlignment="0" applyProtection="0"/>
    <xf numFmtId="0" fontId="38" fillId="0" borderId="23"/>
    <xf numFmtId="0" fontId="26" fillId="0" borderId="23">
      <alignment vertical="center"/>
    </xf>
    <xf numFmtId="0" fontId="26" fillId="0" borderId="23">
      <alignment vertical="center"/>
    </xf>
    <xf numFmtId="0" fontId="26" fillId="0" borderId="23">
      <alignment vertical="center"/>
    </xf>
    <xf numFmtId="0" fontId="40" fillId="0" borderId="23" applyNumberFormat="0" applyFill="0" applyBorder="0" applyAlignment="0" applyProtection="0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</cellStyleXfs>
  <cellXfs count="1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9" fontId="6" fillId="2" borderId="15" xfId="0" applyNumberFormat="1" applyFont="1" applyFill="1" applyBorder="1" applyAlignment="1">
      <alignment horizontal="center"/>
    </xf>
    <xf numFmtId="49" fontId="14" fillId="2" borderId="16" xfId="0" applyNumberFormat="1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2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7" fillId="0" borderId="0" xfId="0" applyNumberFormat="1" applyFont="1" applyAlignment="1">
      <alignment horizontal="left" vertical="center"/>
    </xf>
    <xf numFmtId="0" fontId="18" fillId="0" borderId="23" xfId="0" applyFont="1" applyBorder="1" applyAlignment="1">
      <alignment horizontal="right" vertical="center"/>
    </xf>
    <xf numFmtId="0" fontId="24" fillId="5" borderId="24" xfId="0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24" fillId="5" borderId="44" xfId="0" applyFont="1" applyFill="1" applyBorder="1" applyAlignment="1">
      <alignment horizontal="center" vertical="center" wrapText="1"/>
    </xf>
    <xf numFmtId="0" fontId="24" fillId="5" borderId="46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24" fillId="5" borderId="47" xfId="0" applyFont="1" applyFill="1" applyBorder="1" applyAlignment="1">
      <alignment horizontal="center" vertical="center" wrapText="1"/>
    </xf>
    <xf numFmtId="0" fontId="24" fillId="5" borderId="25" xfId="1" quotePrefix="1" applyFont="1" applyFill="1" applyBorder="1" applyAlignment="1" applyProtection="1">
      <alignment horizontal="center" vertical="center"/>
      <protection locked="0"/>
    </xf>
    <xf numFmtId="49" fontId="24" fillId="5" borderId="26" xfId="1" applyNumberFormat="1" applyFont="1" applyFill="1" applyBorder="1" applyAlignment="1" applyProtection="1">
      <alignment horizontal="center" vertical="center"/>
      <protection locked="0"/>
    </xf>
    <xf numFmtId="165" fontId="24" fillId="5" borderId="27" xfId="1" applyNumberFormat="1" applyFont="1" applyFill="1" applyBorder="1" applyAlignment="1" applyProtection="1">
      <alignment horizontal="right" vertical="center"/>
      <protection locked="0"/>
    </xf>
    <xf numFmtId="165" fontId="24" fillId="5" borderId="32" xfId="1" applyNumberFormat="1" applyFont="1" applyFill="1" applyBorder="1" applyAlignment="1" applyProtection="1">
      <alignment horizontal="center" vertical="center"/>
      <protection locked="0"/>
    </xf>
    <xf numFmtId="165" fontId="24" fillId="5" borderId="35" xfId="1" applyNumberFormat="1" applyFont="1" applyFill="1" applyBorder="1" applyAlignment="1" applyProtection="1">
      <alignment horizontal="center" vertical="center"/>
      <protection locked="0"/>
    </xf>
    <xf numFmtId="165" fontId="24" fillId="5" borderId="37" xfId="1" applyNumberFormat="1" applyFont="1" applyFill="1" applyBorder="1" applyAlignment="1" applyProtection="1">
      <alignment horizontal="center" vertical="center"/>
      <protection locked="0"/>
    </xf>
    <xf numFmtId="165" fontId="24" fillId="5" borderId="33" xfId="1" applyNumberFormat="1" applyFont="1" applyFill="1" applyBorder="1" applyAlignment="1" applyProtection="1">
      <alignment horizontal="center" vertical="center"/>
      <protection locked="0"/>
    </xf>
    <xf numFmtId="0" fontId="24" fillId="5" borderId="25" xfId="1" applyFont="1" applyFill="1" applyBorder="1" applyAlignment="1" applyProtection="1">
      <alignment horizontal="left" vertical="center"/>
      <protection locked="0"/>
    </xf>
    <xf numFmtId="168" fontId="24" fillId="5" borderId="28" xfId="1" applyNumberFormat="1" applyFont="1" applyFill="1" applyBorder="1" applyAlignment="1" applyProtection="1">
      <alignment horizontal="left" vertical="center"/>
      <protection locked="0"/>
    </xf>
    <xf numFmtId="165" fontId="24" fillId="5" borderId="28" xfId="1" applyNumberFormat="1" applyFont="1" applyFill="1" applyBorder="1" applyAlignment="1" applyProtection="1">
      <alignment horizontal="center" vertical="center"/>
      <protection locked="0"/>
    </xf>
    <xf numFmtId="49" fontId="24" fillId="5" borderId="36" xfId="1" applyNumberFormat="1" applyFont="1" applyFill="1" applyBorder="1" applyAlignment="1" applyProtection="1">
      <alignment horizontal="center" vertical="center"/>
      <protection locked="0"/>
    </xf>
    <xf numFmtId="165" fontId="24" fillId="5" borderId="26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39" xfId="1" quotePrefix="1" applyNumberFormat="1" applyFont="1" applyFill="1" applyBorder="1" applyAlignment="1" applyProtection="1">
      <alignment horizontal="center" vertical="center"/>
      <protection locked="0"/>
    </xf>
    <xf numFmtId="0" fontId="24" fillId="5" borderId="45" xfId="1" applyFont="1" applyFill="1" applyBorder="1" applyAlignment="1" applyProtection="1">
      <alignment horizontal="left" vertical="center"/>
      <protection locked="0"/>
    </xf>
    <xf numFmtId="0" fontId="24" fillId="5" borderId="45" xfId="1" quotePrefix="1" applyFont="1" applyFill="1" applyBorder="1" applyAlignment="1" applyProtection="1">
      <alignment horizontal="center" vertical="center"/>
      <protection locked="0"/>
    </xf>
    <xf numFmtId="165" fontId="24" fillId="5" borderId="32" xfId="1" applyNumberFormat="1" applyFont="1" applyFill="1" applyBorder="1" applyAlignment="1" applyProtection="1">
      <alignment horizontal="right" vertical="center"/>
      <protection locked="0"/>
    </xf>
    <xf numFmtId="168" fontId="24" fillId="5" borderId="33" xfId="1" applyNumberFormat="1" applyFont="1" applyFill="1" applyBorder="1" applyAlignment="1" applyProtection="1">
      <alignment horizontal="left" vertical="center"/>
      <protection locked="0"/>
    </xf>
    <xf numFmtId="165" fontId="41" fillId="5" borderId="26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34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32" xfId="1" quotePrefix="1" applyNumberFormat="1" applyFont="1" applyFill="1" applyBorder="1" applyAlignment="1" applyProtection="1">
      <alignment horizontal="center" vertical="center"/>
      <protection locked="0"/>
    </xf>
    <xf numFmtId="0" fontId="24" fillId="5" borderId="25" xfId="0" applyFont="1" applyFill="1" applyBorder="1" applyAlignment="1">
      <alignment horizontal="center" vertical="center" wrapText="1"/>
    </xf>
    <xf numFmtId="0" fontId="24" fillId="5" borderId="48" xfId="1" applyFont="1" applyFill="1" applyBorder="1" applyAlignment="1" applyProtection="1">
      <alignment horizontal="left" vertical="center"/>
      <protection locked="0"/>
    </xf>
    <xf numFmtId="0" fontId="24" fillId="5" borderId="48" xfId="1" quotePrefix="1" applyFont="1" applyFill="1" applyBorder="1" applyAlignment="1" applyProtection="1">
      <alignment horizontal="center" vertical="center"/>
      <protection locked="0"/>
    </xf>
    <xf numFmtId="49" fontId="24" fillId="5" borderId="29" xfId="1" applyNumberFormat="1" applyFont="1" applyFill="1" applyBorder="1" applyAlignment="1" applyProtection="1">
      <alignment horizontal="center" vertical="center"/>
      <protection locked="0"/>
    </xf>
    <xf numFmtId="165" fontId="24" fillId="5" borderId="49" xfId="1" applyNumberFormat="1" applyFont="1" applyFill="1" applyBorder="1" applyAlignment="1" applyProtection="1">
      <alignment horizontal="right" vertical="center"/>
      <protection locked="0"/>
    </xf>
    <xf numFmtId="168" fontId="24" fillId="5" borderId="30" xfId="1" applyNumberFormat="1" applyFont="1" applyFill="1" applyBorder="1" applyAlignment="1" applyProtection="1">
      <alignment horizontal="left" vertical="center"/>
      <protection locked="0"/>
    </xf>
    <xf numFmtId="165" fontId="24" fillId="5" borderId="50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30" xfId="1" applyNumberFormat="1" applyFont="1" applyFill="1" applyBorder="1" applyAlignment="1" applyProtection="1">
      <alignment horizontal="center" vertical="center"/>
      <protection locked="0"/>
    </xf>
    <xf numFmtId="165" fontId="24" fillId="5" borderId="49" xfId="1" applyNumberFormat="1" applyFont="1" applyFill="1" applyBorder="1" applyAlignment="1" applyProtection="1">
      <alignment horizontal="center" vertical="center"/>
      <protection locked="0"/>
    </xf>
    <xf numFmtId="165" fontId="24" fillId="5" borderId="51" xfId="1" applyNumberFormat="1" applyFont="1" applyFill="1" applyBorder="1" applyAlignment="1" applyProtection="1">
      <alignment horizontal="center" vertical="center"/>
      <protection locked="0"/>
    </xf>
    <xf numFmtId="165" fontId="24" fillId="5" borderId="38" xfId="1" applyNumberFormat="1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Alignment="1">
      <alignment horizontal="center"/>
    </xf>
    <xf numFmtId="0" fontId="16" fillId="0" borderId="16" xfId="0" applyFont="1" applyBorder="1"/>
    <xf numFmtId="0" fontId="14" fillId="4" borderId="14" xfId="0" applyFont="1" applyFill="1" applyBorder="1" applyAlignment="1">
      <alignment horizontal="center"/>
    </xf>
    <xf numFmtId="0" fontId="16" fillId="0" borderId="22" xfId="0" applyFont="1" applyBorder="1"/>
    <xf numFmtId="14" fontId="5" fillId="0" borderId="23" xfId="0" applyNumberFormat="1" applyFont="1" applyBorder="1"/>
    <xf numFmtId="14" fontId="23" fillId="0" borderId="23" xfId="0" applyNumberFormat="1" applyFont="1" applyBorder="1"/>
    <xf numFmtId="0" fontId="14" fillId="4" borderId="10" xfId="0" applyFont="1" applyFill="1" applyBorder="1" applyAlignment="1">
      <alignment horizontal="center"/>
    </xf>
    <xf numFmtId="0" fontId="16" fillId="0" borderId="18" xfId="0" applyFont="1" applyBorder="1"/>
    <xf numFmtId="0" fontId="2" fillId="0" borderId="0" xfId="0" applyFont="1" applyAlignment="1">
      <alignment horizontal="left" vertical="center"/>
    </xf>
    <xf numFmtId="0" fontId="0" fillId="0" borderId="0" xfId="0"/>
    <xf numFmtId="14" fontId="12" fillId="0" borderId="0" xfId="0" applyNumberFormat="1" applyFont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6" fillId="0" borderId="9" xfId="0" applyFont="1" applyBorder="1"/>
    <xf numFmtId="0" fontId="16" fillId="0" borderId="17" xfId="0" applyFont="1" applyBorder="1"/>
    <xf numFmtId="49" fontId="15" fillId="2" borderId="3" xfId="0" applyNumberFormat="1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center"/>
    </xf>
    <xf numFmtId="0" fontId="16" fillId="0" borderId="10" xfId="0" applyFont="1" applyBorder="1"/>
    <xf numFmtId="0" fontId="15" fillId="2" borderId="5" xfId="0" applyFont="1" applyFill="1" applyBorder="1" applyAlignment="1">
      <alignment horizontal="center"/>
    </xf>
    <xf numFmtId="0" fontId="16" fillId="0" borderId="6" xfId="0" applyFont="1" applyBorder="1"/>
    <xf numFmtId="0" fontId="15" fillId="3" borderId="5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6" fillId="0" borderId="5" xfId="0" applyFont="1" applyBorder="1"/>
    <xf numFmtId="0" fontId="15" fillId="2" borderId="0" xfId="0" applyFont="1" applyFill="1" applyAlignment="1">
      <alignment horizontal="center"/>
    </xf>
    <xf numFmtId="0" fontId="16" fillId="0" borderId="11" xfId="0" applyFont="1" applyBorder="1"/>
    <xf numFmtId="0" fontId="16" fillId="0" borderId="19" xfId="0" applyFont="1" applyBorder="1"/>
    <xf numFmtId="0" fontId="17" fillId="3" borderId="12" xfId="0" applyFont="1" applyFill="1" applyBorder="1" applyAlignment="1">
      <alignment horizontal="center" vertical="center" wrapText="1"/>
    </xf>
    <xf numFmtId="0" fontId="16" fillId="0" borderId="20" xfId="0" applyFont="1" applyBorder="1"/>
    <xf numFmtId="0" fontId="17" fillId="3" borderId="13" xfId="0" applyFont="1" applyFill="1" applyBorder="1" applyAlignment="1">
      <alignment horizontal="center" vertical="center" wrapText="1"/>
    </xf>
    <xf numFmtId="0" fontId="16" fillId="0" borderId="21" xfId="0" applyFont="1" applyBorder="1"/>
    <xf numFmtId="0" fontId="15" fillId="2" borderId="11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165" fontId="24" fillId="5" borderId="36" xfId="1" quotePrefix="1" applyNumberFormat="1" applyFont="1" applyFill="1" applyBorder="1" applyAlignment="1" applyProtection="1">
      <alignment horizontal="center" vertical="center"/>
      <protection locked="0"/>
    </xf>
    <xf numFmtId="165" fontId="41" fillId="5" borderId="32" xfId="1" quotePrefix="1" applyNumberFormat="1" applyFont="1" applyFill="1" applyBorder="1" applyAlignment="1" applyProtection="1">
      <alignment horizontal="center" vertical="center"/>
      <protection locked="0"/>
    </xf>
    <xf numFmtId="165" fontId="41" fillId="5" borderId="34" xfId="1" quotePrefix="1" applyNumberFormat="1" applyFont="1" applyFill="1" applyBorder="1" applyAlignment="1" applyProtection="1">
      <alignment horizontal="center" vertical="center"/>
      <protection locked="0"/>
    </xf>
    <xf numFmtId="165" fontId="41" fillId="5" borderId="29" xfId="1" quotePrefix="1" applyNumberFormat="1" applyFont="1" applyFill="1" applyBorder="1" applyAlignment="1" applyProtection="1">
      <alignment horizontal="center" vertical="center"/>
      <protection locked="0"/>
    </xf>
  </cellXfs>
  <cellStyles count="46">
    <cellStyle name="Comma0" xfId="6" xr:uid="{0075B14E-E039-4E02-A5F8-27344DA60471}"/>
    <cellStyle name="Currency0" xfId="7" xr:uid="{917DA22F-2F2A-4EA2-8E30-26172198E1D7}"/>
    <cellStyle name="Date" xfId="8" xr:uid="{6EA91E18-F9D4-4806-A5E1-6E7609EF8DED}"/>
    <cellStyle name="Fixed" xfId="9" xr:uid="{2768578B-CBDC-4EF3-B3EF-D97BC360441A}"/>
    <cellStyle name="Followed Hyperlink 2" xfId="10" xr:uid="{9DF59111-7D52-4EC6-9122-7EE200561F92}"/>
    <cellStyle name="Heading 1 2" xfId="11" xr:uid="{206E0EF5-EE77-47E3-850E-2A47659BC04E}"/>
    <cellStyle name="Heading 2 2" xfId="12" xr:uid="{1C35BDC9-D3D4-406A-9A4B-58F2725AEEA2}"/>
    <cellStyle name="Hyperlink 2" xfId="38" xr:uid="{8374A06E-E702-4CC2-B820-D2766512C8A8}"/>
    <cellStyle name="Normal" xfId="0" builtinId="0"/>
    <cellStyle name="Normal - Style1" xfId="13" xr:uid="{B4DDE398-C7C8-4A71-8BC2-A1AE1DE423C5}"/>
    <cellStyle name="Normal 2" xfId="2" xr:uid="{17BCF660-64CE-4514-B81A-832D63D74AEB}"/>
    <cellStyle name="Normal 3" xfId="39" xr:uid="{B630BF82-8AA4-49E1-9BA9-2CAA832A2450}"/>
    <cellStyle name="Normal 4" xfId="40" xr:uid="{569E15A5-F085-4D9B-B799-3F83EE6A67FD}"/>
    <cellStyle name="Normal 5" xfId="41" xr:uid="{F789B890-3C87-484D-831B-DEA7F03D506F}"/>
    <cellStyle name="Normal 6" xfId="42" xr:uid="{D9C38B46-3048-4412-AF2B-065228940934}"/>
    <cellStyle name="Normal 7" xfId="43" xr:uid="{597C4B1B-085C-4ADE-B15F-E0D5E3B3E5E2}"/>
    <cellStyle name="Normal 8" xfId="44" xr:uid="{BC4EC29C-2C71-47BA-B086-EA88B9158B72}"/>
    <cellStyle name="Normal 9" xfId="45" xr:uid="{E408118B-04B9-47A3-B273-767E2B3306E3}"/>
    <cellStyle name="Total 2" xfId="14" xr:uid="{419B55CD-3630-4F12-8D8E-606F3EFB531C}"/>
    <cellStyle name="ハイパーリンク 2" xfId="3" xr:uid="{62FFBD70-FB17-40D3-8A4C-27E62C7586B3}"/>
    <cellStyle name="ハイパーリンク 2 2" xfId="15" xr:uid="{CDE36A5C-C129-4049-90AD-65A2B7884A7C}"/>
    <cellStyle name="똿뗦먛귟 [0.00]_PRODUCT DETAIL Q1" xfId="17" xr:uid="{A40CF699-79E4-441F-A911-6DA294E26F24}"/>
    <cellStyle name="똿뗦먛귟_PRODUCT DETAIL Q1" xfId="18" xr:uid="{B2CE7B93-7A1F-4EA4-B748-B459ABBEB3A6}"/>
    <cellStyle name="믅됞 [0.00]_PRODUCT DETAIL Q1" xfId="26" xr:uid="{C3FF9B15-ECE8-4DF2-A151-6B3C7E348190}"/>
    <cellStyle name="믅됞_PRODUCT DETAIL Q1" xfId="27" xr:uid="{55C6777D-F3A4-40C6-B62A-91205C910772}"/>
    <cellStyle name="백분율_HOBONG" xfId="28" xr:uid="{8A20F933-8BD2-490E-BC8B-B79B466DF5B5}"/>
    <cellStyle name="뷭?_BOOKSHIP" xfId="29" xr:uid="{9276E18A-17EE-4D8B-89A0-F1AC42B91A32}"/>
    <cellStyle name="콤마 [0]_1202" xfId="30" xr:uid="{DC9C6A30-0CA0-453E-886C-1957425DC2CF}"/>
    <cellStyle name="콤마_1202" xfId="31" xr:uid="{D48E9E80-C5C1-44D7-9660-A8D49C370BA3}"/>
    <cellStyle name="통화 [0]_1202" xfId="32" xr:uid="{75692D2C-9AAD-45CE-BE80-2C7DDD19D0F9}"/>
    <cellStyle name="통화_1202" xfId="33" xr:uid="{EEE536F7-F73E-4FB6-9F3D-CD3409F2E1D4}"/>
    <cellStyle name="표준_(정보부문)월별인원계획" xfId="34" xr:uid="{5D624CA6-DA7E-4C2F-ADE9-215A894EDC44}"/>
    <cellStyle name="一般_MONTHLY SCHEDULE" xfId="16" xr:uid="{EFDF20C8-71BF-48C8-B2D8-179D4EDF4C35}"/>
    <cellStyle name="未定義" xfId="25" xr:uid="{709E2D14-48F1-4BA7-A4FC-1E01F0A92F35}"/>
    <cellStyle name="標準 2" xfId="1" xr:uid="{CC8F1739-B995-4DCB-B83E-1449825E1C0B}"/>
    <cellStyle name="標準 2 2" xfId="21" xr:uid="{E35AE025-D08B-494B-944F-0284B1BC0ADA}"/>
    <cellStyle name="標準 3" xfId="5" xr:uid="{D11D2384-00FD-4556-B04A-EB2405BD475A}"/>
    <cellStyle name="標準 3 2" xfId="22" xr:uid="{34871871-19E5-4067-991B-AD3883D93A51}"/>
    <cellStyle name="標準 4" xfId="23" xr:uid="{11DE7EB8-E92D-4559-8C0C-F40668F8544A}"/>
    <cellStyle name="標準 5" xfId="24" xr:uid="{DEB987B3-A4A6-4722-8167-F470FB121932}"/>
    <cellStyle name="標準 6" xfId="35" xr:uid="{CD2D72CC-429A-44C6-A735-DCE2C9FC9EDC}"/>
    <cellStyle name="標準 7" xfId="36" xr:uid="{77F259D7-6201-4FD1-9DC8-9DDB5944F2F7}"/>
    <cellStyle name="標準 7 2" xfId="37" xr:uid="{0105109F-E423-40BC-8912-41917AF5C927}"/>
    <cellStyle name="標準_CONSOLI - USA ブランクNEW" xfId="4" xr:uid="{F2FE1776-0885-415A-8FB6-F821EF9656B0}"/>
    <cellStyle name="通貨 2" xfId="19" xr:uid="{3E7E7889-07BB-428A-9EA5-23B5D1E6DE10}"/>
    <cellStyle name="通貨 2 2" xfId="20" xr:uid="{363D56F0-B9DF-4311-AF7D-7FBC907E57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20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Z1000"/>
  <sheetViews>
    <sheetView tabSelected="1" zoomScale="85" zoomScaleNormal="85" workbookViewId="0"/>
  </sheetViews>
  <sheetFormatPr defaultColWidth="12.5703125" defaultRowHeight="15.75" customHeight="1"/>
  <cols>
    <col min="1" max="1" width="4.5703125" customWidth="1"/>
    <col min="2" max="3" width="6.5703125" customWidth="1"/>
    <col min="4" max="4" width="28.5703125" customWidth="1"/>
    <col min="5" max="5" width="10.5703125" customWidth="1"/>
    <col min="6" max="6" width="14.28515625" customWidth="1"/>
    <col min="7" max="8" width="10.5703125" customWidth="1"/>
    <col min="9" max="10" width="20.5703125" customWidth="1"/>
    <col min="11" max="12" width="19.140625" customWidth="1"/>
    <col min="13" max="19" width="10.5703125" customWidth="1"/>
    <col min="20" max="26" width="9" customWidth="1"/>
  </cols>
  <sheetData>
    <row r="1" spans="1:26" ht="30" customHeight="1">
      <c r="A1" s="1"/>
      <c r="B1" s="2"/>
      <c r="C1" s="2"/>
      <c r="D1" s="95"/>
      <c r="E1" s="96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4"/>
      <c r="B2" s="117" t="s">
        <v>0</v>
      </c>
      <c r="C2" s="96"/>
      <c r="D2" s="96"/>
      <c r="E2" s="96"/>
      <c r="F2" s="96"/>
      <c r="G2" s="96"/>
      <c r="H2" s="96"/>
      <c r="I2" s="96"/>
      <c r="J2" s="96"/>
      <c r="M2" s="5"/>
      <c r="N2" s="5"/>
      <c r="O2" s="5"/>
      <c r="P2" s="5"/>
      <c r="Q2" s="6"/>
      <c r="R2" s="7"/>
      <c r="S2" s="7"/>
      <c r="T2" s="4"/>
      <c r="U2" s="4"/>
      <c r="V2" s="4"/>
      <c r="W2" s="4"/>
      <c r="X2" s="8" t="s">
        <v>1</v>
      </c>
      <c r="Y2" s="4"/>
      <c r="Z2" s="4"/>
    </row>
    <row r="3" spans="1:26" ht="25.5" customHeight="1">
      <c r="A3" s="4"/>
      <c r="B3" s="96"/>
      <c r="C3" s="96"/>
      <c r="D3" s="96"/>
      <c r="E3" s="96"/>
      <c r="F3" s="96"/>
      <c r="G3" s="96"/>
      <c r="H3" s="96"/>
      <c r="I3" s="96"/>
      <c r="J3" s="96"/>
      <c r="M3" s="9"/>
      <c r="N3" s="9"/>
      <c r="O3" s="9"/>
      <c r="P3" s="9"/>
      <c r="Q3" s="10"/>
      <c r="R3" s="11"/>
      <c r="S3" s="4"/>
      <c r="T3" s="4"/>
      <c r="U3" s="4"/>
      <c r="V3" s="4"/>
      <c r="W3" s="91">
        <v>46031</v>
      </c>
      <c r="X3" s="92"/>
      <c r="Y3" s="4"/>
      <c r="Z3" s="4"/>
    </row>
    <row r="4" spans="1:26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"/>
      <c r="K4" s="1"/>
      <c r="L4" s="97"/>
      <c r="M4" s="96"/>
      <c r="N4" s="96"/>
      <c r="O4" s="96"/>
      <c r="P4" s="1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/>
      <c r="B6" s="12"/>
      <c r="C6" s="12"/>
      <c r="D6" s="13"/>
      <c r="E6" s="13"/>
      <c r="F6" s="13"/>
      <c r="G6" s="13"/>
      <c r="H6" s="15"/>
      <c r="I6" s="1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/>
      <c r="B7" s="15"/>
      <c r="C7" s="15"/>
      <c r="D7" s="13"/>
      <c r="E7" s="13"/>
      <c r="F7" s="13"/>
      <c r="G7" s="13"/>
      <c r="H7" s="16"/>
      <c r="I7" s="1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"/>
      <c r="B8" s="17"/>
      <c r="C8" s="18"/>
      <c r="D8" s="98" t="s">
        <v>4</v>
      </c>
      <c r="E8" s="101" t="s">
        <v>5</v>
      </c>
      <c r="F8" s="102" t="s">
        <v>6</v>
      </c>
      <c r="G8" s="104" t="s">
        <v>7</v>
      </c>
      <c r="H8" s="105"/>
      <c r="I8" s="106" t="s">
        <v>8</v>
      </c>
      <c r="J8" s="105"/>
      <c r="K8" s="19" t="s">
        <v>9</v>
      </c>
      <c r="L8" s="107" t="s">
        <v>9</v>
      </c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5"/>
      <c r="Y8" s="1"/>
      <c r="Z8" s="1"/>
    </row>
    <row r="9" spans="1:26" ht="21.75" customHeight="1">
      <c r="A9" s="1"/>
      <c r="B9" s="20"/>
      <c r="C9" s="21"/>
      <c r="D9" s="99"/>
      <c r="E9" s="99"/>
      <c r="F9" s="103"/>
      <c r="G9" s="109" t="s">
        <v>10</v>
      </c>
      <c r="H9" s="110"/>
      <c r="I9" s="112" t="s">
        <v>11</v>
      </c>
      <c r="J9" s="114" t="s">
        <v>12</v>
      </c>
      <c r="K9" s="116" t="s">
        <v>13</v>
      </c>
      <c r="L9" s="22" t="s">
        <v>14</v>
      </c>
      <c r="M9" s="89" t="s">
        <v>15</v>
      </c>
      <c r="N9" s="87" t="s">
        <v>16</v>
      </c>
      <c r="O9" s="89" t="s">
        <v>17</v>
      </c>
      <c r="P9" s="87" t="s">
        <v>18</v>
      </c>
      <c r="Q9" s="89" t="s">
        <v>19</v>
      </c>
      <c r="R9" s="87" t="s">
        <v>20</v>
      </c>
      <c r="S9" s="89" t="s">
        <v>21</v>
      </c>
      <c r="T9" s="87" t="s">
        <v>22</v>
      </c>
      <c r="U9" s="89" t="s">
        <v>23</v>
      </c>
      <c r="V9" s="87" t="s">
        <v>24</v>
      </c>
      <c r="W9" s="89" t="s">
        <v>25</v>
      </c>
      <c r="X9" s="93" t="s">
        <v>26</v>
      </c>
      <c r="Y9" s="1"/>
      <c r="Z9" s="1"/>
    </row>
    <row r="10" spans="1:26" ht="21.75" customHeight="1" thickBot="1">
      <c r="A10" s="1"/>
      <c r="B10" s="23"/>
      <c r="C10" s="24" t="s">
        <v>27</v>
      </c>
      <c r="D10" s="100"/>
      <c r="E10" s="100"/>
      <c r="F10" s="94"/>
      <c r="G10" s="88"/>
      <c r="H10" s="111"/>
      <c r="I10" s="113"/>
      <c r="J10" s="115"/>
      <c r="K10" s="111"/>
      <c r="L10" s="25" t="s">
        <v>28</v>
      </c>
      <c r="M10" s="90"/>
      <c r="N10" s="88"/>
      <c r="O10" s="90"/>
      <c r="P10" s="88"/>
      <c r="Q10" s="90"/>
      <c r="R10" s="88"/>
      <c r="S10" s="90"/>
      <c r="T10" s="88"/>
      <c r="U10" s="90"/>
      <c r="V10" s="88"/>
      <c r="W10" s="90"/>
      <c r="X10" s="94"/>
      <c r="Y10" s="1"/>
      <c r="Z10" s="1"/>
    </row>
    <row r="11" spans="1:26" ht="27" customHeight="1" thickTop="1">
      <c r="A11" s="45"/>
      <c r="B11" s="47"/>
      <c r="C11" s="51">
        <v>2</v>
      </c>
      <c r="D11" s="69" t="s">
        <v>36</v>
      </c>
      <c r="E11" s="70" t="s">
        <v>37</v>
      </c>
      <c r="F11" s="57" t="s">
        <v>35</v>
      </c>
      <c r="G11" s="71">
        <v>45669</v>
      </c>
      <c r="H11" s="72">
        <f>G11+1</f>
        <v>45670</v>
      </c>
      <c r="I11" s="75">
        <f t="shared" ref="I11" si="0">G11-7</f>
        <v>45662</v>
      </c>
      <c r="J11" s="74">
        <f t="shared" ref="J11:J15" si="1">G11-6</f>
        <v>45663</v>
      </c>
      <c r="K11" s="62">
        <f>G11+16</f>
        <v>45685</v>
      </c>
      <c r="L11" s="59">
        <f>K11+5</f>
        <v>45690</v>
      </c>
      <c r="M11" s="60">
        <f>L11+4</f>
        <v>45694</v>
      </c>
      <c r="N11" s="61">
        <f>M11+1</f>
        <v>45695</v>
      </c>
      <c r="O11" s="60">
        <f>N11+1</f>
        <v>45696</v>
      </c>
      <c r="P11" s="61">
        <f>O11+2</f>
        <v>45698</v>
      </c>
      <c r="Q11" s="60">
        <f>P11+1</f>
        <v>45699</v>
      </c>
      <c r="R11" s="61">
        <f>Q11+1</f>
        <v>45700</v>
      </c>
      <c r="S11" s="60">
        <f>R11+1</f>
        <v>45701</v>
      </c>
      <c r="T11" s="61">
        <f>S11+2</f>
        <v>45703</v>
      </c>
      <c r="U11" s="60">
        <f>T11+1</f>
        <v>45704</v>
      </c>
      <c r="V11" s="61">
        <f>U11+2</f>
        <v>45706</v>
      </c>
      <c r="W11" s="60">
        <f>V11+1</f>
        <v>45707</v>
      </c>
      <c r="X11" s="62">
        <f>W11+4</f>
        <v>45711</v>
      </c>
      <c r="Y11" s="1"/>
      <c r="Z11" s="1"/>
    </row>
    <row r="12" spans="1:26" ht="27" customHeight="1">
      <c r="A12" s="45"/>
      <c r="B12" s="50"/>
      <c r="C12" s="46">
        <v>3</v>
      </c>
      <c r="D12" s="63" t="s">
        <v>38</v>
      </c>
      <c r="E12" s="56" t="s">
        <v>39</v>
      </c>
      <c r="F12" s="57" t="s">
        <v>35</v>
      </c>
      <c r="G12" s="58">
        <v>45676</v>
      </c>
      <c r="H12" s="64">
        <f t="shared" ref="H12:H14" si="2">G12+1</f>
        <v>45677</v>
      </c>
      <c r="I12" s="73" t="s">
        <v>40</v>
      </c>
      <c r="J12" s="68">
        <f t="shared" si="1"/>
        <v>45670</v>
      </c>
      <c r="K12" s="65">
        <f t="shared" ref="K12:K14" si="3">G12+16</f>
        <v>45692</v>
      </c>
      <c r="L12" s="59">
        <f t="shared" ref="L12:L14" si="4">K12+5</f>
        <v>45697</v>
      </c>
      <c r="M12" s="60">
        <f t="shared" ref="M12:M14" si="5">L12+4</f>
        <v>45701</v>
      </c>
      <c r="N12" s="61">
        <f t="shared" ref="N12:O14" si="6">M12+1</f>
        <v>45702</v>
      </c>
      <c r="O12" s="60">
        <f t="shared" si="6"/>
        <v>45703</v>
      </c>
      <c r="P12" s="61">
        <f t="shared" ref="P12:P14" si="7">O12+2</f>
        <v>45705</v>
      </c>
      <c r="Q12" s="60">
        <f t="shared" ref="Q12:S14" si="8">P12+1</f>
        <v>45706</v>
      </c>
      <c r="R12" s="61">
        <f t="shared" si="8"/>
        <v>45707</v>
      </c>
      <c r="S12" s="60">
        <f t="shared" si="8"/>
        <v>45708</v>
      </c>
      <c r="T12" s="61">
        <f t="shared" ref="T12:T14" si="9">S12+2</f>
        <v>45710</v>
      </c>
      <c r="U12" s="60">
        <f t="shared" ref="U12:U14" si="10">T12+1</f>
        <v>45711</v>
      </c>
      <c r="V12" s="61">
        <f t="shared" ref="V12:V14" si="11">U12+2</f>
        <v>45713</v>
      </c>
      <c r="W12" s="60">
        <f t="shared" ref="W12:W14" si="12">V12+1</f>
        <v>45714</v>
      </c>
      <c r="X12" s="62">
        <f t="shared" ref="X12:X14" si="13">W12+4</f>
        <v>45718</v>
      </c>
      <c r="Y12" s="1"/>
      <c r="Z12" s="1"/>
    </row>
    <row r="13" spans="1:26" s="53" customFormat="1" ht="27" customHeight="1">
      <c r="A13" s="45"/>
      <c r="B13" s="50"/>
      <c r="C13" s="76">
        <v>4</v>
      </c>
      <c r="D13" s="63" t="s">
        <v>41</v>
      </c>
      <c r="E13" s="56" t="s">
        <v>39</v>
      </c>
      <c r="F13" s="57" t="s">
        <v>35</v>
      </c>
      <c r="G13" s="58">
        <v>45683</v>
      </c>
      <c r="H13" s="64">
        <f t="shared" si="2"/>
        <v>45684</v>
      </c>
      <c r="I13" s="67">
        <f t="shared" ref="I13:I15" si="14">G13-7</f>
        <v>45676</v>
      </c>
      <c r="J13" s="68">
        <f t="shared" si="1"/>
        <v>45677</v>
      </c>
      <c r="K13" s="65">
        <f t="shared" si="3"/>
        <v>45699</v>
      </c>
      <c r="L13" s="59">
        <f t="shared" si="4"/>
        <v>45704</v>
      </c>
      <c r="M13" s="60">
        <f t="shared" si="5"/>
        <v>45708</v>
      </c>
      <c r="N13" s="61">
        <f t="shared" si="6"/>
        <v>45709</v>
      </c>
      <c r="O13" s="60">
        <f t="shared" si="6"/>
        <v>45710</v>
      </c>
      <c r="P13" s="61">
        <f t="shared" si="7"/>
        <v>45712</v>
      </c>
      <c r="Q13" s="60">
        <f t="shared" si="8"/>
        <v>45713</v>
      </c>
      <c r="R13" s="61">
        <f t="shared" si="8"/>
        <v>45714</v>
      </c>
      <c r="S13" s="60">
        <f t="shared" si="8"/>
        <v>45715</v>
      </c>
      <c r="T13" s="61">
        <f t="shared" si="9"/>
        <v>45717</v>
      </c>
      <c r="U13" s="60">
        <f t="shared" si="10"/>
        <v>45718</v>
      </c>
      <c r="V13" s="61">
        <f t="shared" si="11"/>
        <v>45720</v>
      </c>
      <c r="W13" s="60">
        <f t="shared" si="12"/>
        <v>45721</v>
      </c>
      <c r="X13" s="62">
        <f t="shared" si="13"/>
        <v>45725</v>
      </c>
      <c r="Y13" s="1"/>
      <c r="Z13" s="1"/>
    </row>
    <row r="14" spans="1:26" s="54" customFormat="1" ht="27" customHeight="1">
      <c r="A14" s="45"/>
      <c r="B14" s="50"/>
      <c r="C14" s="52">
        <v>5</v>
      </c>
      <c r="D14" s="69" t="s">
        <v>42</v>
      </c>
      <c r="E14" s="70" t="s">
        <v>43</v>
      </c>
      <c r="F14" s="66" t="s">
        <v>35</v>
      </c>
      <c r="G14" s="71">
        <v>45690</v>
      </c>
      <c r="H14" s="72">
        <f t="shared" si="2"/>
        <v>45691</v>
      </c>
      <c r="I14" s="118">
        <f t="shared" si="14"/>
        <v>45683</v>
      </c>
      <c r="J14" s="74">
        <f t="shared" si="1"/>
        <v>45684</v>
      </c>
      <c r="K14" s="62">
        <f t="shared" si="3"/>
        <v>45706</v>
      </c>
      <c r="L14" s="59">
        <f t="shared" si="4"/>
        <v>45711</v>
      </c>
      <c r="M14" s="60">
        <f t="shared" si="5"/>
        <v>45715</v>
      </c>
      <c r="N14" s="61">
        <f t="shared" si="6"/>
        <v>45716</v>
      </c>
      <c r="O14" s="60">
        <f t="shared" si="6"/>
        <v>45717</v>
      </c>
      <c r="P14" s="61">
        <f t="shared" si="7"/>
        <v>45719</v>
      </c>
      <c r="Q14" s="60">
        <f t="shared" si="8"/>
        <v>45720</v>
      </c>
      <c r="R14" s="61">
        <f t="shared" si="8"/>
        <v>45721</v>
      </c>
      <c r="S14" s="60">
        <f t="shared" si="8"/>
        <v>45722</v>
      </c>
      <c r="T14" s="61">
        <f t="shared" si="9"/>
        <v>45724</v>
      </c>
      <c r="U14" s="60">
        <f t="shared" si="10"/>
        <v>45725</v>
      </c>
      <c r="V14" s="61">
        <f t="shared" si="11"/>
        <v>45727</v>
      </c>
      <c r="W14" s="60">
        <f t="shared" si="12"/>
        <v>45728</v>
      </c>
      <c r="X14" s="62">
        <f t="shared" si="13"/>
        <v>45732</v>
      </c>
      <c r="Y14" s="1"/>
      <c r="Z14" s="1"/>
    </row>
    <row r="15" spans="1:26" ht="27" customHeight="1">
      <c r="A15" s="45"/>
      <c r="B15" s="48"/>
      <c r="C15" s="76">
        <v>6</v>
      </c>
      <c r="D15" s="69" t="s">
        <v>44</v>
      </c>
      <c r="E15" s="70" t="s">
        <v>45</v>
      </c>
      <c r="F15" s="57" t="s">
        <v>35</v>
      </c>
      <c r="G15" s="71">
        <v>46062</v>
      </c>
      <c r="H15" s="72">
        <f>G15+1</f>
        <v>46063</v>
      </c>
      <c r="I15" s="75">
        <f t="shared" si="14"/>
        <v>46055</v>
      </c>
      <c r="J15" s="74">
        <f t="shared" si="1"/>
        <v>46056</v>
      </c>
      <c r="K15" s="62">
        <f>G15+16</f>
        <v>46078</v>
      </c>
      <c r="L15" s="59">
        <f>K15+5</f>
        <v>46083</v>
      </c>
      <c r="M15" s="60">
        <f>L15+4</f>
        <v>46087</v>
      </c>
      <c r="N15" s="61">
        <f>M15+1</f>
        <v>46088</v>
      </c>
      <c r="O15" s="60">
        <f>N15+1</f>
        <v>46089</v>
      </c>
      <c r="P15" s="61">
        <f>O15+2</f>
        <v>46091</v>
      </c>
      <c r="Q15" s="60">
        <f>P15+1</f>
        <v>46092</v>
      </c>
      <c r="R15" s="61">
        <f>Q15+1</f>
        <v>46093</v>
      </c>
      <c r="S15" s="60">
        <f>R15+1</f>
        <v>46094</v>
      </c>
      <c r="T15" s="61">
        <f>S15+2</f>
        <v>46096</v>
      </c>
      <c r="U15" s="60">
        <f>T15+1</f>
        <v>46097</v>
      </c>
      <c r="V15" s="61">
        <f>U15+2</f>
        <v>46099</v>
      </c>
      <c r="W15" s="60">
        <f>V15+1</f>
        <v>46100</v>
      </c>
      <c r="X15" s="62">
        <f>W15+4</f>
        <v>46104</v>
      </c>
      <c r="Y15" s="1"/>
      <c r="Z15" s="1"/>
    </row>
    <row r="16" spans="1:26" ht="27" customHeight="1">
      <c r="A16" s="45"/>
      <c r="B16" s="48"/>
      <c r="C16" s="52">
        <v>7</v>
      </c>
      <c r="D16" s="63" t="s">
        <v>46</v>
      </c>
      <c r="E16" s="56" t="s">
        <v>47</v>
      </c>
      <c r="F16" s="57" t="s">
        <v>35</v>
      </c>
      <c r="G16" s="58">
        <v>46069</v>
      </c>
      <c r="H16" s="64">
        <f t="shared" ref="H16:H18" si="15">G16+1</f>
        <v>46070</v>
      </c>
      <c r="I16" s="119" t="s">
        <v>48</v>
      </c>
      <c r="J16" s="120" t="s">
        <v>49</v>
      </c>
      <c r="K16" s="65">
        <f t="shared" ref="K16:K18" si="16">G16+16</f>
        <v>46085</v>
      </c>
      <c r="L16" s="59">
        <f t="shared" ref="L16:L18" si="17">K16+5</f>
        <v>46090</v>
      </c>
      <c r="M16" s="60">
        <f t="shared" ref="M16:M18" si="18">L16+4</f>
        <v>46094</v>
      </c>
      <c r="N16" s="61">
        <f t="shared" ref="N16:O18" si="19">M16+1</f>
        <v>46095</v>
      </c>
      <c r="O16" s="60">
        <f t="shared" si="19"/>
        <v>46096</v>
      </c>
      <c r="P16" s="61">
        <f t="shared" ref="P16:P18" si="20">O16+2</f>
        <v>46098</v>
      </c>
      <c r="Q16" s="60">
        <f t="shared" ref="Q16:S18" si="21">P16+1</f>
        <v>46099</v>
      </c>
      <c r="R16" s="61">
        <f t="shared" si="21"/>
        <v>46100</v>
      </c>
      <c r="S16" s="60">
        <f t="shared" si="21"/>
        <v>46101</v>
      </c>
      <c r="T16" s="61">
        <f t="shared" ref="T16:T18" si="22">S16+2</f>
        <v>46103</v>
      </c>
      <c r="U16" s="60">
        <f t="shared" ref="U16:U18" si="23">T16+1</f>
        <v>46104</v>
      </c>
      <c r="V16" s="61">
        <f t="shared" ref="V16:V18" si="24">U16+2</f>
        <v>46106</v>
      </c>
      <c r="W16" s="60">
        <f t="shared" ref="W16:W18" si="25">V16+1</f>
        <v>46107</v>
      </c>
      <c r="X16" s="62">
        <f t="shared" ref="X16:X18" si="26">W16+4</f>
        <v>46111</v>
      </c>
      <c r="Y16" s="1"/>
      <c r="Z16" s="1"/>
    </row>
    <row r="17" spans="1:26" ht="27" customHeight="1">
      <c r="A17" s="45"/>
      <c r="B17" s="48"/>
      <c r="C17" s="76">
        <v>8</v>
      </c>
      <c r="D17" s="63" t="s">
        <v>50</v>
      </c>
      <c r="E17" s="56" t="s">
        <v>51</v>
      </c>
      <c r="F17" s="57" t="s">
        <v>35</v>
      </c>
      <c r="G17" s="58">
        <v>46076</v>
      </c>
      <c r="H17" s="64">
        <f t="shared" si="15"/>
        <v>46077</v>
      </c>
      <c r="I17" s="67">
        <f t="shared" ref="I17" si="27">G17-7</f>
        <v>46069</v>
      </c>
      <c r="J17" s="68">
        <f t="shared" ref="J17:J18" si="28">G17-6</f>
        <v>46070</v>
      </c>
      <c r="K17" s="65">
        <f t="shared" si="16"/>
        <v>46092</v>
      </c>
      <c r="L17" s="59">
        <f t="shared" si="17"/>
        <v>46097</v>
      </c>
      <c r="M17" s="60">
        <f t="shared" si="18"/>
        <v>46101</v>
      </c>
      <c r="N17" s="61">
        <f t="shared" si="19"/>
        <v>46102</v>
      </c>
      <c r="O17" s="60">
        <f t="shared" si="19"/>
        <v>46103</v>
      </c>
      <c r="P17" s="61">
        <f t="shared" si="20"/>
        <v>46105</v>
      </c>
      <c r="Q17" s="60">
        <f t="shared" si="21"/>
        <v>46106</v>
      </c>
      <c r="R17" s="61">
        <f t="shared" si="21"/>
        <v>46107</v>
      </c>
      <c r="S17" s="60">
        <f t="shared" si="21"/>
        <v>46108</v>
      </c>
      <c r="T17" s="61">
        <f t="shared" si="22"/>
        <v>46110</v>
      </c>
      <c r="U17" s="60">
        <f t="shared" si="23"/>
        <v>46111</v>
      </c>
      <c r="V17" s="61">
        <f t="shared" si="24"/>
        <v>46113</v>
      </c>
      <c r="W17" s="60">
        <f t="shared" si="25"/>
        <v>46114</v>
      </c>
      <c r="X17" s="62">
        <f t="shared" si="26"/>
        <v>46118</v>
      </c>
      <c r="Y17" s="1"/>
      <c r="Z17" s="28"/>
    </row>
    <row r="18" spans="1:26" ht="27" customHeight="1" thickBot="1">
      <c r="A18" s="45"/>
      <c r="B18" s="49"/>
      <c r="C18" s="55">
        <v>9</v>
      </c>
      <c r="D18" s="77" t="s">
        <v>52</v>
      </c>
      <c r="E18" s="78" t="s">
        <v>53</v>
      </c>
      <c r="F18" s="79" t="s">
        <v>35</v>
      </c>
      <c r="G18" s="80">
        <v>46083</v>
      </c>
      <c r="H18" s="81">
        <f t="shared" si="15"/>
        <v>46084</v>
      </c>
      <c r="I18" s="121" t="s">
        <v>54</v>
      </c>
      <c r="J18" s="82">
        <f t="shared" si="28"/>
        <v>46077</v>
      </c>
      <c r="K18" s="83">
        <f t="shared" si="16"/>
        <v>46099</v>
      </c>
      <c r="L18" s="84">
        <f t="shared" si="17"/>
        <v>46104</v>
      </c>
      <c r="M18" s="85">
        <f t="shared" si="18"/>
        <v>46108</v>
      </c>
      <c r="N18" s="86">
        <f t="shared" si="19"/>
        <v>46109</v>
      </c>
      <c r="O18" s="85">
        <f t="shared" si="19"/>
        <v>46110</v>
      </c>
      <c r="P18" s="86">
        <f t="shared" si="20"/>
        <v>46112</v>
      </c>
      <c r="Q18" s="85">
        <f t="shared" si="21"/>
        <v>46113</v>
      </c>
      <c r="R18" s="86">
        <f t="shared" si="21"/>
        <v>46114</v>
      </c>
      <c r="S18" s="85">
        <f t="shared" si="21"/>
        <v>46115</v>
      </c>
      <c r="T18" s="86">
        <f t="shared" si="22"/>
        <v>46117</v>
      </c>
      <c r="U18" s="85">
        <f t="shared" si="23"/>
        <v>46118</v>
      </c>
      <c r="V18" s="86">
        <f t="shared" si="24"/>
        <v>46120</v>
      </c>
      <c r="W18" s="85">
        <f t="shared" si="25"/>
        <v>46121</v>
      </c>
      <c r="X18" s="83">
        <f t="shared" si="26"/>
        <v>46125</v>
      </c>
      <c r="Y18" s="1"/>
      <c r="Z18" s="1"/>
    </row>
    <row r="19" spans="1:26" ht="21.75" customHeight="1">
      <c r="A19" s="1"/>
      <c r="B19" s="29"/>
      <c r="C19" s="29"/>
      <c r="D19" s="26"/>
      <c r="E19" s="30"/>
      <c r="F19" s="31"/>
      <c r="G19" s="32"/>
      <c r="H19" s="33"/>
      <c r="I19" s="34" t="s">
        <v>29</v>
      </c>
      <c r="J19" s="35"/>
      <c r="K19" s="35"/>
      <c r="L19" s="13"/>
      <c r="M19" s="1"/>
      <c r="N19" s="1"/>
      <c r="O19" s="28"/>
      <c r="P19" s="28"/>
      <c r="Q19" s="28"/>
      <c r="R19" s="36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1"/>
      <c r="B20" s="26"/>
      <c r="C20" s="26"/>
      <c r="D20" s="26"/>
      <c r="E20" s="27"/>
      <c r="F20" s="37"/>
      <c r="G20" s="38"/>
      <c r="H20" s="39"/>
      <c r="I20" s="38"/>
      <c r="J20" s="39"/>
      <c r="K20" s="39"/>
      <c r="L20" s="39"/>
      <c r="M20" s="1"/>
      <c r="N20" s="1"/>
      <c r="O20" s="28"/>
      <c r="P20" s="28"/>
      <c r="Q20" s="28"/>
      <c r="R20" s="36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1"/>
      <c r="B21" s="40" t="s">
        <v>30</v>
      </c>
      <c r="C21" s="40"/>
      <c r="D21" s="40"/>
      <c r="E21" s="3"/>
      <c r="F21" s="3"/>
      <c r="G21" s="40" t="s">
        <v>31</v>
      </c>
      <c r="H21" s="28"/>
      <c r="I21" s="2" t="s">
        <v>32</v>
      </c>
      <c r="J21" s="28"/>
      <c r="K21" s="28"/>
      <c r="L21" s="28"/>
      <c r="M21" s="1"/>
      <c r="N21" s="1"/>
      <c r="O21" s="28"/>
      <c r="P21" s="28"/>
      <c r="Q21" s="28"/>
      <c r="R21" s="36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"/>
      <c r="B22" s="2"/>
      <c r="C22" s="2"/>
      <c r="D22" s="2"/>
      <c r="E22" s="3"/>
      <c r="F22" s="3"/>
      <c r="G22" s="2" t="s">
        <v>33</v>
      </c>
      <c r="H22" s="28"/>
      <c r="I22" s="41"/>
      <c r="J22" s="28"/>
      <c r="K22" s="28"/>
      <c r="L22" s="28"/>
      <c r="M22" s="1"/>
      <c r="N22" s="1"/>
      <c r="O22" s="28"/>
      <c r="P22" s="28"/>
      <c r="Q22" s="28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"/>
      <c r="B23" s="2"/>
      <c r="C23" s="2"/>
      <c r="D23" s="2"/>
      <c r="E23" s="3"/>
      <c r="F23" s="3"/>
      <c r="G23" s="41"/>
      <c r="H23" s="28"/>
      <c r="I23" s="41"/>
      <c r="J23" s="28"/>
      <c r="K23" s="28"/>
      <c r="L23" s="28"/>
      <c r="M23" s="28"/>
      <c r="N23" s="28"/>
      <c r="O23" s="28"/>
      <c r="P23" s="28"/>
      <c r="Q23" s="28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B24" s="2"/>
      <c r="C24" s="2"/>
      <c r="D24" s="2"/>
      <c r="E24" s="3"/>
      <c r="F24" s="3"/>
      <c r="G24" s="41"/>
      <c r="H24" s="28"/>
      <c r="I24" s="41"/>
      <c r="J24" s="28"/>
      <c r="K24" s="28"/>
      <c r="L24" s="28"/>
      <c r="M24" s="28"/>
      <c r="N24" s="28"/>
      <c r="O24" s="28"/>
      <c r="P24" s="28"/>
      <c r="Q24" s="28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"/>
      <c r="B25" s="2"/>
      <c r="C25" s="2"/>
      <c r="D25" s="2"/>
      <c r="E25" s="3"/>
      <c r="F25" s="3"/>
      <c r="G25" s="41"/>
      <c r="H25" s="28"/>
      <c r="I25" s="41"/>
      <c r="J25" s="28"/>
      <c r="K25" s="28"/>
      <c r="L25" s="42"/>
      <c r="M25" s="42"/>
      <c r="N25" s="28"/>
      <c r="O25" s="28"/>
      <c r="P25" s="28"/>
      <c r="Q25" s="28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B26" s="2"/>
      <c r="C26" s="2"/>
      <c r="D26" s="2"/>
      <c r="E26" s="3"/>
      <c r="F26" s="3"/>
      <c r="G26" s="41"/>
      <c r="H26" s="28"/>
      <c r="I26" s="41"/>
      <c r="J26" s="28"/>
      <c r="K26" s="28"/>
      <c r="L26" s="42"/>
      <c r="M26" s="42"/>
      <c r="N26" s="28"/>
      <c r="O26" s="28"/>
      <c r="P26" s="28"/>
      <c r="Q26" s="28"/>
      <c r="R26" s="43"/>
      <c r="S26" s="43"/>
      <c r="T26" s="1"/>
      <c r="U26" s="1"/>
      <c r="V26" s="1"/>
      <c r="W26" s="1"/>
      <c r="X26" s="1"/>
      <c r="Y26" s="1"/>
      <c r="Z26" s="1"/>
    </row>
    <row r="27" spans="1:26" ht="21.75" customHeight="1">
      <c r="A27" s="1"/>
      <c r="B27" s="2"/>
      <c r="C27" s="2"/>
      <c r="D27" s="2"/>
      <c r="E27" s="3"/>
      <c r="F27" s="3"/>
      <c r="G27" s="41"/>
      <c r="H27" s="28"/>
      <c r="I27" s="41"/>
      <c r="J27" s="28"/>
      <c r="K27" s="28"/>
      <c r="L27" s="42"/>
      <c r="M27" s="42"/>
      <c r="N27" s="28"/>
      <c r="O27" s="28"/>
      <c r="P27" s="28"/>
      <c r="Q27" s="28"/>
      <c r="R27" s="43"/>
      <c r="S27" s="43"/>
      <c r="T27" s="1"/>
      <c r="U27" s="1"/>
      <c r="V27" s="1"/>
      <c r="W27" s="1"/>
      <c r="X27" s="1"/>
      <c r="Y27" s="1"/>
      <c r="Z27" s="1"/>
    </row>
    <row r="28" spans="1:26" ht="21.75" customHeight="1">
      <c r="A28" s="1"/>
      <c r="B28" s="44" t="s">
        <v>34</v>
      </c>
      <c r="D28" s="2"/>
      <c r="E28" s="3"/>
      <c r="F28" s="3"/>
      <c r="G28" s="41"/>
      <c r="H28" s="28"/>
      <c r="I28" s="41"/>
      <c r="J28" s="28"/>
      <c r="K28" s="28"/>
      <c r="L28" s="28"/>
      <c r="M28" s="28"/>
      <c r="N28" s="28"/>
      <c r="O28" s="28"/>
      <c r="P28" s="28"/>
      <c r="Q28" s="28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2"/>
      <c r="C29" s="2"/>
      <c r="D29" s="2"/>
      <c r="E29" s="3"/>
      <c r="F29" s="3"/>
      <c r="G29" s="41"/>
      <c r="H29" s="28"/>
      <c r="I29" s="41"/>
      <c r="J29" s="28"/>
      <c r="K29" s="28"/>
      <c r="L29" s="1"/>
      <c r="M29" s="1"/>
      <c r="N29" s="1"/>
      <c r="O29" s="1"/>
      <c r="P29" s="1"/>
      <c r="Q29" s="28"/>
      <c r="R29" s="28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1"/>
      <c r="B30" s="2"/>
      <c r="C30" s="2"/>
      <c r="D30" s="2"/>
      <c r="E30" s="3"/>
      <c r="F30" s="3"/>
      <c r="G30" s="41"/>
      <c r="H30" s="28"/>
      <c r="I30" s="41"/>
      <c r="J30" s="28"/>
      <c r="K30" s="28"/>
      <c r="L30" s="1"/>
      <c r="M30" s="1"/>
      <c r="N30" s="1"/>
      <c r="O30" s="1"/>
      <c r="P30" s="1"/>
      <c r="Q30" s="1"/>
      <c r="R30" s="28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1"/>
      <c r="B31" s="2"/>
      <c r="C31" s="2"/>
      <c r="D31" s="2"/>
      <c r="E31" s="3"/>
      <c r="F31" s="3"/>
      <c r="G31" s="41"/>
      <c r="H31" s="28"/>
      <c r="I31" s="41"/>
      <c r="J31" s="28"/>
      <c r="K31" s="28"/>
      <c r="L31" s="1"/>
      <c r="M31" s="1"/>
      <c r="N31" s="1"/>
      <c r="O31" s="1"/>
      <c r="P31" s="1"/>
      <c r="Q31" s="1"/>
      <c r="R31" s="28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28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28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28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28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28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28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28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28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28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28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28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28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28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6">
    <mergeCell ref="D1:E1"/>
    <mergeCell ref="L4:O4"/>
    <mergeCell ref="D8:D10"/>
    <mergeCell ref="E8:E10"/>
    <mergeCell ref="F8:F10"/>
    <mergeCell ref="G8:H8"/>
    <mergeCell ref="O9:O10"/>
    <mergeCell ref="M9:M10"/>
    <mergeCell ref="N9:N10"/>
    <mergeCell ref="I8:J8"/>
    <mergeCell ref="L8:X8"/>
    <mergeCell ref="G9:H10"/>
    <mergeCell ref="I9:I10"/>
    <mergeCell ref="J9:J10"/>
    <mergeCell ref="K9:K10"/>
    <mergeCell ref="B2:J3"/>
    <mergeCell ref="T9:T10"/>
    <mergeCell ref="W3:X3"/>
    <mergeCell ref="U9:U10"/>
    <mergeCell ref="V9:V10"/>
    <mergeCell ref="W9:W10"/>
    <mergeCell ref="X9:X10"/>
    <mergeCell ref="P9:P10"/>
    <mergeCell ref="Q9:Q10"/>
    <mergeCell ref="R9:R10"/>
    <mergeCell ref="S9:S10"/>
  </mergeCells>
  <hyperlinks>
    <hyperlink ref="X2" r:id="rId1" xr:uid="{00000000-0004-0000-0000-000000000000}"/>
  </hyperlinks>
  <printOptions horizontalCentered="1" verticalCentered="1"/>
  <pageMargins left="0" right="0" top="0" bottom="0" header="0" footer="0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YKK,NGO-LAX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May_Morita</dc:creator>
  <cp:lastModifiedBy>May Morita</cp:lastModifiedBy>
  <dcterms:created xsi:type="dcterms:W3CDTF">2023-11-22T01:57:56Z</dcterms:created>
  <dcterms:modified xsi:type="dcterms:W3CDTF">2026-01-09T23:56:28Z</dcterms:modified>
</cp:coreProperties>
</file>