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ko_tani\Documents\A LCL schedule for WEB\"/>
    </mc:Choice>
  </mc:AlternateContent>
  <xr:revisionPtr revIDLastSave="0" documentId="8_{CE5359BD-907D-4666-92B3-CA270045D786}" xr6:coauthVersionLast="47" xr6:coauthVersionMax="47" xr10:uidLastSave="{00000000-0000-0000-0000-000000000000}"/>
  <bookViews>
    <workbookView xWindow="0" yWindow="1620" windowWidth="29010" windowHeight="14580" xr2:uid="{E7137A61-1AAA-4ECE-A09C-D22FA6291ED3}"/>
  </bookViews>
  <sheets>
    <sheet name="MOJ,HKT,OSA,UKB-NY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N30" i="1" s="1"/>
  <c r="O30" i="1" s="1"/>
  <c r="P30" i="1" s="1"/>
  <c r="Q30" i="1" s="1"/>
  <c r="R30" i="1" s="1"/>
  <c r="M28" i="1"/>
  <c r="N28" i="1" s="1"/>
  <c r="O28" i="1" s="1"/>
  <c r="P28" i="1" s="1"/>
  <c r="Q28" i="1" s="1"/>
  <c r="R28" i="1" s="1"/>
  <c r="G27" i="1"/>
  <c r="H27" i="1" s="1"/>
  <c r="M26" i="1"/>
  <c r="N26" i="1" s="1"/>
  <c r="O26" i="1" s="1"/>
  <c r="P26" i="1" s="1"/>
  <c r="Q26" i="1" s="1"/>
  <c r="R26" i="1" s="1"/>
  <c r="H25" i="1"/>
  <c r="K25" i="1" s="1"/>
  <c r="N20" i="1"/>
  <c r="O20" i="1" s="1"/>
  <c r="P20" i="1" s="1"/>
  <c r="Q20" i="1" s="1"/>
  <c r="R20" i="1" s="1"/>
  <c r="N18" i="1"/>
  <c r="O18" i="1" s="1"/>
  <c r="P18" i="1" s="1"/>
  <c r="Q18" i="1" s="1"/>
  <c r="R18" i="1" s="1"/>
  <c r="G17" i="1"/>
  <c r="G19" i="1" s="1"/>
  <c r="H19" i="1" s="1"/>
  <c r="N16" i="1"/>
  <c r="O16" i="1" s="1"/>
  <c r="P16" i="1" s="1"/>
  <c r="Q16" i="1" s="1"/>
  <c r="R16" i="1" s="1"/>
  <c r="H15" i="1"/>
  <c r="K15" i="1" s="1"/>
  <c r="L16" i="1" l="1"/>
  <c r="L20" i="1"/>
  <c r="K19" i="1"/>
  <c r="J19" i="1"/>
  <c r="I19" i="1"/>
  <c r="K27" i="1"/>
  <c r="J27" i="1"/>
  <c r="I27" i="1"/>
  <c r="G29" i="1"/>
  <c r="H29" i="1" s="1"/>
  <c r="J25" i="1"/>
  <c r="I25" i="1"/>
  <c r="H17" i="1"/>
  <c r="J15" i="1"/>
  <c r="I15" i="1"/>
  <c r="L18" i="1" l="1"/>
  <c r="K17" i="1"/>
  <c r="J17" i="1"/>
  <c r="I17" i="1"/>
  <c r="K29" i="1"/>
  <c r="J29" i="1"/>
  <c r="I29" i="1"/>
</calcChain>
</file>

<file path=xl/sharedStrings.xml><?xml version="1.0" encoding="utf-8"?>
<sst xmlns="http://schemas.openxmlformats.org/spreadsheetml/2006/main" count="81" uniqueCount="53">
  <si>
    <t>Note: Destination CFS fees are billed by CFS directly to the consignee</t>
  </si>
  <si>
    <t xml:space="preserve">* unusual cut off due to holidays </t>
  </si>
  <si>
    <t>(1st)</t>
  </si>
  <si>
    <t>WK</t>
  </si>
  <si>
    <t>NORFOLK</t>
  </si>
  <si>
    <t>RICHMOND</t>
  </si>
  <si>
    <t>CHARLOTTE</t>
  </si>
  <si>
    <t>BOSTON</t>
  </si>
  <si>
    <t>ETA may change due to the congestion at the port and rail terminals.</t>
  </si>
  <si>
    <t>Schedule below are subject to change without prior notice.</t>
  </si>
  <si>
    <t>LCL to New York (from Moji, Hakata, Osaka, Kobe, )</t>
  </si>
  <si>
    <t>VESSEL
本船</t>
    <rPh sb="8" eb="10">
      <t>ホンセン</t>
    </rPh>
    <phoneticPr fontId="4"/>
  </si>
  <si>
    <t>VOY
次航</t>
    <rPh sb="5" eb="6">
      <t>ツギ</t>
    </rPh>
    <rPh sb="6" eb="7">
      <t>ワタル</t>
    </rPh>
    <phoneticPr fontId="4"/>
  </si>
  <si>
    <t>CARRIER
船会社</t>
    <rPh sb="9" eb="10">
      <t>フネ</t>
    </rPh>
    <rPh sb="10" eb="12">
      <t>カイシャ</t>
    </rPh>
    <phoneticPr fontId="4"/>
  </si>
  <si>
    <t>ETA-ETD</t>
    <phoneticPr fontId="4"/>
  </si>
  <si>
    <t xml:space="preserve">CFS CUT  </t>
    <phoneticPr fontId="4"/>
  </si>
  <si>
    <t>ETA CFS</t>
    <phoneticPr fontId="4"/>
  </si>
  <si>
    <t>KOBE</t>
    <phoneticPr fontId="4"/>
  </si>
  <si>
    <t>HAKATA/MOJI</t>
    <phoneticPr fontId="4"/>
  </si>
  <si>
    <t>OSAKA</t>
    <phoneticPr fontId="4"/>
  </si>
  <si>
    <t>PUSAN</t>
    <phoneticPr fontId="5"/>
  </si>
  <si>
    <t>NEW YORK</t>
    <phoneticPr fontId="5"/>
  </si>
  <si>
    <t>RALEIGH</t>
    <phoneticPr fontId="5"/>
  </si>
  <si>
    <t>SAVANNAH</t>
    <phoneticPr fontId="5"/>
  </si>
  <si>
    <t>CHARLESTON</t>
    <phoneticPr fontId="5"/>
  </si>
  <si>
    <t xml:space="preserve">PHILADELPHIA
</t>
    <phoneticPr fontId="5"/>
  </si>
  <si>
    <t>PITTSBURGH</t>
    <phoneticPr fontId="4"/>
  </si>
  <si>
    <t>BALTIMORE</t>
    <phoneticPr fontId="4"/>
  </si>
  <si>
    <t>CALIDRIS</t>
    <phoneticPr fontId="4"/>
  </si>
  <si>
    <t>SEABREEZE</t>
    <phoneticPr fontId="4"/>
  </si>
  <si>
    <t>MARIA C</t>
    <phoneticPr fontId="4"/>
  </si>
  <si>
    <t>ONE</t>
  </si>
  <si>
    <t>(2nd)</t>
  </si>
  <si>
    <t>0128S</t>
    <phoneticPr fontId="4"/>
  </si>
  <si>
    <t>2120S</t>
    <phoneticPr fontId="4"/>
  </si>
  <si>
    <t>052E</t>
    <phoneticPr fontId="4"/>
  </si>
  <si>
    <t>0055S</t>
    <phoneticPr fontId="4"/>
  </si>
  <si>
    <t>HMM AMETHYST</t>
  </si>
  <si>
    <t>001E</t>
  </si>
  <si>
    <t xml:space="preserve">AL QIBLA EXPRESS </t>
  </si>
  <si>
    <t>031E</t>
  </si>
  <si>
    <t>ROME EXPRESS</t>
  </si>
  <si>
    <t>016E</t>
  </si>
  <si>
    <t>NO SERVICE</t>
    <phoneticPr fontId="4"/>
  </si>
  <si>
    <t>0056S</t>
    <phoneticPr fontId="4"/>
  </si>
  <si>
    <t>HYUNDAI DRIVE</t>
    <phoneticPr fontId="4"/>
  </si>
  <si>
    <t>0130S</t>
    <phoneticPr fontId="4"/>
  </si>
  <si>
    <t>HYUNDAI PRIDE</t>
    <phoneticPr fontId="4"/>
  </si>
  <si>
    <t>049E</t>
    <phoneticPr fontId="4"/>
  </si>
  <si>
    <t>2122S</t>
    <phoneticPr fontId="4"/>
  </si>
  <si>
    <t xml:space="preserve">HMM GARNET </t>
    <phoneticPr fontId="4"/>
  </si>
  <si>
    <t>002E</t>
    <phoneticPr fontId="4"/>
  </si>
  <si>
    <t>(next update : 05/07)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</si>
</sst>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mm/dd"/>
    <numFmt numFmtId="166" formatCode="yyyy/mm/dd"/>
    <numFmt numFmtId="167" formatCode="\-\ mm/dd"/>
  </numFmts>
  <fonts count="25">
    <font>
      <sz val="11"/>
      <color rgb="FF000000"/>
      <name val="Calibri"/>
      <family val="2"/>
      <scheme val="minor"/>
    </font>
    <font>
      <sz val="9"/>
      <color theme="1"/>
      <name val="游ゴシック"/>
    </font>
    <font>
      <b/>
      <sz val="10"/>
      <color theme="1"/>
      <name val="游ゴシック"/>
    </font>
    <font>
      <sz val="12"/>
      <color theme="1"/>
      <name val="游ゴシック"/>
    </font>
    <font>
      <sz val="9"/>
      <color rgb="FFFF0000"/>
      <name val="游ゴシック"/>
    </font>
    <font>
      <sz val="9"/>
      <color theme="1"/>
      <name val="Arial"/>
      <family val="2"/>
    </font>
    <font>
      <b/>
      <sz val="11"/>
      <color theme="1"/>
      <name val="游ゴシック"/>
    </font>
    <font>
      <sz val="11"/>
      <color theme="1"/>
      <name val="游ゴシック"/>
    </font>
    <font>
      <sz val="11"/>
      <color rgb="FFFF0000"/>
      <name val="游ゴシック"/>
    </font>
    <font>
      <sz val="12"/>
      <color rgb="FF000000"/>
      <name val="游ゴシック"/>
    </font>
    <font>
      <b/>
      <sz val="16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sz val="20"/>
      <color theme="1"/>
      <name val="游ゴシック"/>
    </font>
    <font>
      <b/>
      <sz val="26"/>
      <color rgb="FF0070C0"/>
      <name val="游ゴシック"/>
    </font>
    <font>
      <u/>
      <sz val="9"/>
      <color rgb="FF0000FF"/>
      <name val="游ゴシック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u/>
      <sz val="11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" fontId="11" fillId="0" borderId="0" xfId="0" applyNumberFormat="1" applyFont="1"/>
    <xf numFmtId="0" fontId="2" fillId="0" borderId="0" xfId="0" applyFont="1" applyAlignment="1">
      <alignment horizontal="right"/>
    </xf>
    <xf numFmtId="0" fontId="22" fillId="4" borderId="2" xfId="10" applyFont="1" applyFill="1" applyBorder="1" applyAlignment="1" applyProtection="1">
      <alignment horizontal="center" vertical="center" wrapText="1"/>
      <protection locked="0"/>
    </xf>
    <xf numFmtId="49" fontId="22" fillId="3" borderId="4" xfId="2" applyNumberFormat="1" applyFont="1" applyFill="1" applyBorder="1" applyAlignment="1">
      <alignment horizontal="center" vertical="center"/>
    </xf>
    <xf numFmtId="49" fontId="22" fillId="3" borderId="5" xfId="2" applyNumberFormat="1" applyFont="1" applyFill="1" applyBorder="1" applyAlignment="1">
      <alignment horizontal="center"/>
    </xf>
    <xf numFmtId="49" fontId="22" fillId="3" borderId="6" xfId="2" applyNumberFormat="1" applyFont="1" applyFill="1" applyBorder="1" applyAlignment="1">
      <alignment horizontal="center"/>
    </xf>
    <xf numFmtId="0" fontId="22" fillId="4" borderId="3" xfId="2" applyFont="1" applyFill="1" applyBorder="1" applyAlignment="1" applyProtection="1">
      <alignment horizontal="center" vertical="center" wrapText="1"/>
      <protection locked="0"/>
    </xf>
    <xf numFmtId="49" fontId="23" fillId="3" borderId="24" xfId="2" applyNumberFormat="1" applyFont="1" applyFill="1" applyBorder="1" applyAlignment="1">
      <alignment horizontal="center" vertical="center"/>
    </xf>
    <xf numFmtId="49" fontId="23" fillId="3" borderId="0" xfId="2" applyNumberFormat="1" applyFont="1" applyFill="1" applyAlignment="1">
      <alignment horizontal="center"/>
    </xf>
    <xf numFmtId="49" fontId="23" fillId="3" borderId="26" xfId="2" applyNumberFormat="1" applyFont="1" applyFill="1" applyBorder="1" applyAlignment="1">
      <alignment horizontal="center"/>
    </xf>
    <xf numFmtId="0" fontId="20" fillId="0" borderId="13" xfId="2" applyFont="1" applyBorder="1" applyAlignment="1" applyProtection="1">
      <alignment horizontal="center" vertical="center"/>
      <protection locked="0"/>
    </xf>
    <xf numFmtId="0" fontId="21" fillId="0" borderId="41" xfId="2" applyFont="1" applyBorder="1" applyAlignment="1" applyProtection="1">
      <alignment horizontal="left" vertical="center"/>
      <protection locked="0"/>
    </xf>
    <xf numFmtId="0" fontId="20" fillId="0" borderId="13" xfId="2" quotePrefix="1" applyFont="1" applyBorder="1" applyAlignment="1" applyProtection="1">
      <alignment horizontal="center" vertical="center"/>
      <protection locked="0"/>
    </xf>
    <xf numFmtId="49" fontId="20" fillId="0" borderId="14" xfId="2" applyNumberFormat="1" applyFont="1" applyBorder="1" applyAlignment="1" applyProtection="1">
      <alignment horizontal="center" vertical="center"/>
      <protection locked="0"/>
    </xf>
    <xf numFmtId="165" fontId="20" fillId="0" borderId="33" xfId="2" applyNumberFormat="1" applyFont="1" applyBorder="1" applyAlignment="1" applyProtection="1">
      <alignment horizontal="right" vertical="center"/>
      <protection locked="0"/>
    </xf>
    <xf numFmtId="167" fontId="20" fillId="0" borderId="30" xfId="2" applyNumberFormat="1" applyFont="1" applyBorder="1" applyAlignment="1" applyProtection="1">
      <alignment horizontal="left" vertical="center"/>
      <protection locked="0"/>
    </xf>
    <xf numFmtId="165" fontId="21" fillId="0" borderId="28" xfId="2" applyNumberFormat="1" applyFont="1" applyBorder="1" applyAlignment="1" applyProtection="1">
      <alignment horizontal="center" vertical="center"/>
      <protection locked="0"/>
    </xf>
    <xf numFmtId="165" fontId="21" fillId="0" borderId="13" xfId="2" applyNumberFormat="1" applyFont="1" applyBorder="1" applyAlignment="1" applyProtection="1">
      <alignment horizontal="center" vertical="center"/>
      <protection locked="0"/>
    </xf>
    <xf numFmtId="165" fontId="21" fillId="0" borderId="14" xfId="2" applyNumberFormat="1" applyFont="1" applyBorder="1" applyAlignment="1" applyProtection="1">
      <alignment horizontal="center" vertical="center"/>
      <protection locked="0"/>
    </xf>
    <xf numFmtId="165" fontId="21" fillId="0" borderId="29" xfId="2" applyNumberFormat="1" applyFont="1" applyBorder="1" applyAlignment="1" applyProtection="1">
      <alignment horizontal="right" vertical="center"/>
      <protection locked="0"/>
    </xf>
    <xf numFmtId="167" fontId="21" fillId="0" borderId="30" xfId="2" applyNumberFormat="1" applyFont="1" applyBorder="1" applyAlignment="1" applyProtection="1">
      <alignment horizontal="left" vertical="center"/>
      <protection locked="0"/>
    </xf>
    <xf numFmtId="165" fontId="20" fillId="0" borderId="15" xfId="2" applyNumberFormat="1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1" fillId="0" borderId="42" xfId="2" applyFont="1" applyBorder="1" applyAlignment="1" applyProtection="1">
      <alignment horizontal="left" vertical="center"/>
      <protection locked="0"/>
    </xf>
    <xf numFmtId="0" fontId="21" fillId="0" borderId="8" xfId="2" quotePrefix="1" applyFont="1" applyBorder="1" applyAlignment="1" applyProtection="1">
      <alignment horizontal="center" vertical="center"/>
      <protection locked="0"/>
    </xf>
    <xf numFmtId="49" fontId="20" fillId="0" borderId="36" xfId="2" applyNumberFormat="1" applyFont="1" applyBorder="1" applyAlignment="1" applyProtection="1">
      <alignment horizontal="center" vertical="center"/>
      <protection locked="0"/>
    </xf>
    <xf numFmtId="165" fontId="20" fillId="0" borderId="37" xfId="2" applyNumberFormat="1" applyFont="1" applyBorder="1" applyAlignment="1" applyProtection="1">
      <alignment horizontal="right" vertical="center"/>
      <protection locked="0"/>
    </xf>
    <xf numFmtId="167" fontId="20" fillId="0" borderId="38" xfId="2" applyNumberFormat="1" applyFont="1" applyBorder="1" applyAlignment="1" applyProtection="1">
      <alignment horizontal="left" vertical="center"/>
      <protection locked="0"/>
    </xf>
    <xf numFmtId="165" fontId="21" fillId="0" borderId="35" xfId="2" applyNumberFormat="1" applyFont="1" applyBorder="1" applyAlignment="1" applyProtection="1">
      <alignment horizontal="center" vertical="center"/>
      <protection locked="0"/>
    </xf>
    <xf numFmtId="165" fontId="21" fillId="0" borderId="39" xfId="2" applyNumberFormat="1" applyFont="1" applyBorder="1" applyAlignment="1" applyProtection="1">
      <alignment horizontal="center" vertical="center"/>
      <protection locked="0"/>
    </xf>
    <xf numFmtId="165" fontId="21" fillId="0" borderId="36" xfId="2" applyNumberFormat="1" applyFont="1" applyBorder="1" applyAlignment="1" applyProtection="1">
      <alignment horizontal="center" vertical="center"/>
      <protection locked="0"/>
    </xf>
    <xf numFmtId="165" fontId="21" fillId="0" borderId="31" xfId="2" applyNumberFormat="1" applyFont="1" applyBorder="1" applyAlignment="1" applyProtection="1">
      <alignment horizontal="right" vertical="center"/>
      <protection locked="0"/>
    </xf>
    <xf numFmtId="167" fontId="21" fillId="0" borderId="32" xfId="2" quotePrefix="1" applyNumberFormat="1" applyFont="1" applyBorder="1" applyAlignment="1" applyProtection="1">
      <alignment horizontal="left" vertical="center"/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0" fontId="20" fillId="0" borderId="44" xfId="2" applyFont="1" applyBorder="1" applyAlignment="1" applyProtection="1">
      <alignment horizontal="center" vertical="center"/>
      <protection locked="0"/>
    </xf>
    <xf numFmtId="0" fontId="21" fillId="0" borderId="45" xfId="2" applyFont="1" applyBorder="1" applyAlignment="1" applyProtection="1">
      <alignment horizontal="left" vertical="center"/>
      <protection locked="0"/>
    </xf>
    <xf numFmtId="0" fontId="21" fillId="0" borderId="44" xfId="2" quotePrefix="1" applyFont="1" applyBorder="1" applyAlignment="1" applyProtection="1">
      <alignment horizontal="center" vertical="center"/>
      <protection locked="0"/>
    </xf>
    <xf numFmtId="49" fontId="20" fillId="0" borderId="46" xfId="2" applyNumberFormat="1" applyFont="1" applyBorder="1" applyAlignment="1" applyProtection="1">
      <alignment horizontal="center" vertical="center"/>
      <protection locked="0"/>
    </xf>
    <xf numFmtId="165" fontId="20" fillId="0" borderId="47" xfId="2" applyNumberFormat="1" applyFont="1" applyBorder="1" applyAlignment="1" applyProtection="1">
      <alignment horizontal="right" vertical="center"/>
      <protection locked="0"/>
    </xf>
    <xf numFmtId="167" fontId="20" fillId="0" borderId="48" xfId="2" applyNumberFormat="1" applyFont="1" applyBorder="1" applyAlignment="1" applyProtection="1">
      <alignment horizontal="left" vertical="center"/>
      <protection locked="0"/>
    </xf>
    <xf numFmtId="165" fontId="21" fillId="0" borderId="40" xfId="2" applyNumberFormat="1" applyFont="1" applyBorder="1" applyAlignment="1" applyProtection="1">
      <alignment horizontal="center" vertical="center"/>
      <protection locked="0"/>
    </xf>
    <xf numFmtId="165" fontId="21" fillId="0" borderId="15" xfId="2" applyNumberFormat="1" applyFont="1" applyBorder="1" applyAlignment="1" applyProtection="1">
      <alignment horizontal="center" vertical="center"/>
      <protection locked="0"/>
    </xf>
    <xf numFmtId="0" fontId="21" fillId="0" borderId="35" xfId="2" applyFont="1" applyBorder="1" applyAlignment="1" applyProtection="1">
      <alignment horizontal="left" vertical="center"/>
      <protection locked="0"/>
    </xf>
    <xf numFmtId="0" fontId="21" fillId="0" borderId="34" xfId="2" quotePrefix="1" applyFont="1" applyBorder="1" applyAlignment="1" applyProtection="1">
      <alignment horizontal="center" vertical="center"/>
      <protection locked="0"/>
    </xf>
    <xf numFmtId="165" fontId="20" fillId="0" borderId="40" xfId="2" applyNumberFormat="1" applyFont="1" applyBorder="1" applyAlignment="1" applyProtection="1">
      <alignment horizontal="center" vertical="center"/>
      <protection locked="0"/>
    </xf>
    <xf numFmtId="165" fontId="20" fillId="0" borderId="12" xfId="2" applyNumberFormat="1" applyFont="1" applyBorder="1" applyAlignment="1" applyProtection="1">
      <alignment horizontal="center" vertical="center"/>
      <protection locked="0"/>
    </xf>
    <xf numFmtId="165" fontId="20" fillId="0" borderId="51" xfId="2" applyNumberFormat="1" applyFont="1" applyBorder="1" applyAlignment="1" applyProtection="1">
      <alignment horizontal="center" vertical="center"/>
      <protection locked="0"/>
    </xf>
    <xf numFmtId="165" fontId="21" fillId="0" borderId="43" xfId="2" applyNumberFormat="1" applyFont="1" applyBorder="1" applyAlignment="1" applyProtection="1">
      <alignment horizontal="right" vertical="center"/>
      <protection locked="0"/>
    </xf>
    <xf numFmtId="167" fontId="21" fillId="0" borderId="38" xfId="2" quotePrefix="1" applyNumberFormat="1" applyFont="1" applyBorder="1" applyAlignment="1" applyProtection="1">
      <alignment horizontal="left" vertical="center"/>
      <protection locked="0"/>
    </xf>
    <xf numFmtId="165" fontId="20" fillId="0" borderId="29" xfId="2" applyNumberFormat="1" applyFont="1" applyBorder="1" applyAlignment="1" applyProtection="1">
      <alignment horizontal="right" vertical="center"/>
      <protection locked="0"/>
    </xf>
    <xf numFmtId="165" fontId="20" fillId="0" borderId="43" xfId="2" applyNumberFormat="1" applyFont="1" applyBorder="1" applyAlignment="1" applyProtection="1">
      <alignment horizontal="right" vertical="center"/>
      <protection locked="0"/>
    </xf>
    <xf numFmtId="167" fontId="20" fillId="0" borderId="38" xfId="2" quotePrefix="1" applyNumberFormat="1" applyFont="1" applyBorder="1" applyAlignment="1" applyProtection="1">
      <alignment horizontal="left" vertical="center"/>
      <protection locked="0"/>
    </xf>
    <xf numFmtId="165" fontId="20" fillId="0" borderId="31" xfId="2" applyNumberFormat="1" applyFont="1" applyBorder="1" applyAlignment="1" applyProtection="1">
      <alignment horizontal="right" vertical="center"/>
      <protection locked="0"/>
    </xf>
    <xf numFmtId="167" fontId="20" fillId="0" borderId="32" xfId="2" quotePrefix="1" applyNumberFormat="1" applyFont="1" applyBorder="1" applyAlignment="1" applyProtection="1">
      <alignment horizontal="left" vertical="center"/>
      <protection locked="0"/>
    </xf>
    <xf numFmtId="165" fontId="21" fillId="0" borderId="45" xfId="2" applyNumberFormat="1" applyFont="1" applyBorder="1" applyAlignment="1" applyProtection="1">
      <alignment horizontal="center" vertical="center"/>
      <protection locked="0"/>
    </xf>
    <xf numFmtId="165" fontId="21" fillId="0" borderId="49" xfId="2" applyNumberFormat="1" applyFont="1" applyBorder="1" applyAlignment="1" applyProtection="1">
      <alignment horizontal="center" vertical="center"/>
      <protection locked="0"/>
    </xf>
    <xf numFmtId="165" fontId="21" fillId="0" borderId="46" xfId="2" applyNumberFormat="1" applyFont="1" applyBorder="1" applyAlignment="1" applyProtection="1">
      <alignment horizontal="center" vertical="center"/>
      <protection locked="0"/>
    </xf>
    <xf numFmtId="165" fontId="20" fillId="0" borderId="50" xfId="2" applyNumberFormat="1" applyFont="1" applyBorder="1" applyAlignment="1" applyProtection="1">
      <alignment horizontal="right" vertical="center"/>
      <protection locked="0"/>
    </xf>
    <xf numFmtId="167" fontId="20" fillId="0" borderId="48" xfId="2" quotePrefix="1" applyNumberFormat="1" applyFont="1" applyBorder="1" applyAlignment="1" applyProtection="1">
      <alignment horizontal="left" vertical="center"/>
      <protection locked="0"/>
    </xf>
    <xf numFmtId="0" fontId="22" fillId="5" borderId="9" xfId="2" applyFont="1" applyFill="1" applyBorder="1" applyAlignment="1" applyProtection="1">
      <alignment horizontal="center" vertical="center"/>
      <protection locked="0"/>
    </xf>
    <xf numFmtId="0" fontId="22" fillId="5" borderId="24" xfId="2" applyFont="1" applyFill="1" applyBorder="1" applyAlignment="1" applyProtection="1">
      <alignment horizontal="center" vertical="center"/>
      <protection locked="0"/>
    </xf>
    <xf numFmtId="0" fontId="22" fillId="5" borderId="25" xfId="2" applyFont="1" applyFill="1" applyBorder="1" applyAlignment="1" applyProtection="1">
      <alignment horizontal="center" vertical="center"/>
      <protection locked="0"/>
    </xf>
    <xf numFmtId="0" fontId="22" fillId="5" borderId="18" xfId="2" applyFont="1" applyFill="1" applyBorder="1" applyAlignment="1" applyProtection="1">
      <alignment horizontal="center" vertical="center"/>
      <protection locked="0"/>
    </xf>
    <xf numFmtId="0" fontId="22" fillId="5" borderId="21" xfId="2" applyFont="1" applyFill="1" applyBorder="1" applyAlignment="1" applyProtection="1">
      <alignment horizontal="center" vertical="center"/>
      <protection locked="0"/>
    </xf>
    <xf numFmtId="0" fontId="22" fillId="5" borderId="22" xfId="2" applyFont="1" applyFill="1" applyBorder="1" applyAlignment="1" applyProtection="1">
      <alignment horizontal="center" vertical="center"/>
      <protection locked="0"/>
    </xf>
    <xf numFmtId="0" fontId="20" fillId="0" borderId="7" xfId="2" applyFont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22" fillId="3" borderId="4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49" fontId="22" fillId="3" borderId="4" xfId="2" applyNumberFormat="1" applyFont="1" applyFill="1" applyBorder="1" applyAlignment="1">
      <alignment horizontal="center" vertical="center" wrapText="1"/>
    </xf>
    <xf numFmtId="49" fontId="22" fillId="3" borderId="5" xfId="2" applyNumberFormat="1" applyFont="1" applyFill="1" applyBorder="1" applyAlignment="1">
      <alignment horizontal="center" vertical="center" wrapText="1"/>
    </xf>
    <xf numFmtId="49" fontId="22" fillId="3" borderId="6" xfId="2" applyNumberFormat="1" applyFont="1" applyFill="1" applyBorder="1" applyAlignment="1">
      <alignment horizontal="center" vertical="center" wrapText="1"/>
    </xf>
    <xf numFmtId="49" fontId="22" fillId="3" borderId="24" xfId="2" applyNumberFormat="1" applyFont="1" applyFill="1" applyBorder="1" applyAlignment="1">
      <alignment horizontal="center" vertical="center" wrapText="1"/>
    </xf>
    <xf numFmtId="49" fontId="22" fillId="3" borderId="0" xfId="2" applyNumberFormat="1" applyFont="1" applyFill="1" applyAlignment="1">
      <alignment horizontal="center" vertical="center" wrapText="1"/>
    </xf>
    <xf numFmtId="49" fontId="22" fillId="3" borderId="26" xfId="2" applyNumberFormat="1" applyFont="1" applyFill="1" applyBorder="1" applyAlignment="1">
      <alignment horizontal="center" vertical="center" wrapText="1"/>
    </xf>
    <xf numFmtId="0" fontId="22" fillId="6" borderId="9" xfId="2" applyFont="1" applyFill="1" applyBorder="1" applyAlignment="1" applyProtection="1">
      <alignment horizontal="center" vertical="center"/>
      <protection locked="0"/>
    </xf>
    <xf numFmtId="0" fontId="22" fillId="6" borderId="25" xfId="2" applyFont="1" applyFill="1" applyBorder="1" applyAlignment="1" applyProtection="1">
      <alignment horizontal="center" vertical="center"/>
      <protection locked="0"/>
    </xf>
    <xf numFmtId="0" fontId="22" fillId="6" borderId="18" xfId="2" applyFont="1" applyFill="1" applyBorder="1" applyAlignment="1" applyProtection="1">
      <alignment horizontal="center" vertical="center"/>
      <protection locked="0"/>
    </xf>
    <xf numFmtId="0" fontId="22" fillId="6" borderId="22" xfId="2" applyFont="1" applyFill="1" applyBorder="1" applyAlignment="1" applyProtection="1">
      <alignment horizontal="center" vertical="center"/>
      <protection locked="0"/>
    </xf>
    <xf numFmtId="0" fontId="22" fillId="6" borderId="17" xfId="2" applyFont="1" applyFill="1" applyBorder="1" applyAlignment="1" applyProtection="1">
      <alignment horizontal="center" vertical="center" wrapText="1"/>
      <protection locked="0"/>
    </xf>
    <xf numFmtId="0" fontId="22" fillId="6" borderId="20" xfId="2" applyFont="1" applyFill="1" applyBorder="1" applyAlignment="1" applyProtection="1">
      <alignment horizontal="center" vertical="center" wrapText="1"/>
      <protection locked="0"/>
    </xf>
    <xf numFmtId="0" fontId="22" fillId="6" borderId="10" xfId="2" applyFont="1" applyFill="1" applyBorder="1" applyAlignment="1" applyProtection="1">
      <alignment horizontal="center" vertical="center" wrapText="1"/>
      <protection locked="0"/>
    </xf>
    <xf numFmtId="0" fontId="22" fillId="6" borderId="23" xfId="2" applyFont="1" applyFill="1" applyBorder="1" applyAlignment="1" applyProtection="1">
      <alignment horizontal="center" vertical="center" wrapText="1"/>
      <protection locked="0"/>
    </xf>
    <xf numFmtId="0" fontId="22" fillId="6" borderId="11" xfId="2" applyFont="1" applyFill="1" applyBorder="1" applyAlignment="1" applyProtection="1">
      <alignment horizontal="center" vertical="center" wrapText="1"/>
      <protection locked="0"/>
    </xf>
    <xf numFmtId="0" fontId="22" fillId="6" borderId="27" xfId="2" applyFont="1" applyFill="1" applyBorder="1" applyAlignment="1" applyProtection="1">
      <alignment horizontal="center" vertical="center" wrapText="1"/>
      <protection locked="0"/>
    </xf>
    <xf numFmtId="0" fontId="22" fillId="2" borderId="24" xfId="2" applyFont="1" applyFill="1" applyBorder="1" applyAlignment="1" applyProtection="1">
      <alignment horizontal="center" vertical="center"/>
      <protection locked="0"/>
    </xf>
    <xf numFmtId="0" fontId="22" fillId="2" borderId="25" xfId="2" applyFont="1" applyFill="1" applyBorder="1" applyAlignment="1" applyProtection="1">
      <alignment horizontal="center" vertical="center"/>
      <protection locked="0"/>
    </xf>
    <xf numFmtId="0" fontId="22" fillId="2" borderId="21" xfId="2" applyFont="1" applyFill="1" applyBorder="1" applyAlignment="1" applyProtection="1">
      <alignment horizontal="center" vertical="center"/>
      <protection locked="0"/>
    </xf>
    <xf numFmtId="0" fontId="22" fillId="2" borderId="22" xfId="2" applyFont="1" applyFill="1" applyBorder="1" applyAlignment="1" applyProtection="1">
      <alignment horizontal="center" vertical="center"/>
      <protection locked="0"/>
    </xf>
    <xf numFmtId="0" fontId="22" fillId="3" borderId="9" xfId="2" applyFont="1" applyFill="1" applyBorder="1" applyAlignment="1">
      <alignment horizontal="center" vertical="center"/>
    </xf>
    <xf numFmtId="0" fontId="22" fillId="3" borderId="25" xfId="2" applyFont="1" applyFill="1" applyBorder="1" applyAlignment="1">
      <alignment horizontal="center" vertical="center"/>
    </xf>
    <xf numFmtId="0" fontId="22" fillId="3" borderId="18" xfId="2" applyFont="1" applyFill="1" applyBorder="1" applyAlignment="1">
      <alignment horizontal="center" vertical="center"/>
    </xf>
    <xf numFmtId="0" fontId="22" fillId="3" borderId="22" xfId="2" applyFont="1" applyFill="1" applyBorder="1" applyAlignment="1">
      <alignment horizontal="center" vertical="center"/>
    </xf>
    <xf numFmtId="0" fontId="22" fillId="3" borderId="17" xfId="2" applyFont="1" applyFill="1" applyBorder="1" applyAlignment="1" applyProtection="1">
      <alignment horizontal="center" vertical="center" wrapText="1"/>
      <protection locked="0"/>
    </xf>
    <xf numFmtId="0" fontId="22" fillId="3" borderId="20" xfId="2" applyFont="1" applyFill="1" applyBorder="1" applyAlignment="1" applyProtection="1">
      <alignment horizontal="center" vertical="center" wrapText="1"/>
      <protection locked="0"/>
    </xf>
    <xf numFmtId="0" fontId="22" fillId="3" borderId="10" xfId="2" applyFont="1" applyFill="1" applyBorder="1" applyAlignment="1" applyProtection="1">
      <alignment horizontal="center" vertical="center" wrapText="1"/>
      <protection locked="0"/>
    </xf>
    <xf numFmtId="0" fontId="22" fillId="3" borderId="23" xfId="2" applyFont="1" applyFill="1" applyBorder="1" applyAlignment="1" applyProtection="1">
      <alignment horizontal="center" vertical="center" wrapText="1"/>
      <protection locked="0"/>
    </xf>
    <xf numFmtId="0" fontId="22" fillId="3" borderId="11" xfId="2" applyFont="1" applyFill="1" applyBorder="1" applyAlignment="1" applyProtection="1">
      <alignment horizontal="center" vertical="center" wrapText="1"/>
      <protection locked="0"/>
    </xf>
    <xf numFmtId="0" fontId="22" fillId="3" borderId="27" xfId="2" applyFont="1" applyFill="1" applyBorder="1" applyAlignment="1" applyProtection="1">
      <alignment horizontal="center" vertical="center" wrapText="1"/>
      <protection locked="0"/>
    </xf>
    <xf numFmtId="0" fontId="22" fillId="2" borderId="19" xfId="2" applyFont="1" applyFill="1" applyBorder="1" applyAlignment="1" applyProtection="1">
      <alignment horizontal="center" vertical="center" wrapText="1"/>
      <protection locked="0"/>
    </xf>
    <xf numFmtId="0" fontId="22" fillId="2" borderId="0" xfId="2" applyFont="1" applyFill="1" applyAlignment="1" applyProtection="1">
      <alignment horizontal="center" vertical="center" wrapText="1"/>
      <protection locked="0"/>
    </xf>
    <xf numFmtId="0" fontId="22" fillId="2" borderId="21" xfId="2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 applyProtection="1">
      <alignment horizontal="center" vertical="center" wrapText="1"/>
      <protection locked="0"/>
    </xf>
    <xf numFmtId="0" fontId="22" fillId="2" borderId="5" xfId="2" applyFont="1" applyFill="1" applyBorder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center" vertical="center" wrapText="1"/>
      <protection locked="0"/>
    </xf>
    <xf numFmtId="0" fontId="22" fillId="2" borderId="19" xfId="2" applyFont="1" applyFill="1" applyBorder="1" applyAlignment="1" applyProtection="1">
      <alignment horizontal="center" vertical="center"/>
      <protection locked="0"/>
    </xf>
    <xf numFmtId="0" fontId="22" fillId="2" borderId="0" xfId="2" applyFont="1" applyFill="1" applyAlignment="1" applyProtection="1">
      <alignment horizontal="center" vertical="center"/>
      <protection locked="0"/>
    </xf>
    <xf numFmtId="0" fontId="22" fillId="2" borderId="26" xfId="2" applyFont="1" applyFill="1" applyBorder="1" applyAlignment="1" applyProtection="1">
      <alignment horizontal="center" vertical="center"/>
      <protection locked="0"/>
    </xf>
    <xf numFmtId="0" fontId="22" fillId="2" borderId="7" xfId="2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center" vertical="center"/>
      <protection locked="0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22" fillId="4" borderId="2" xfId="10" applyFont="1" applyFill="1" applyBorder="1" applyAlignment="1" applyProtection="1">
      <alignment horizontal="center" vertical="center" wrapText="1"/>
      <protection locked="0"/>
    </xf>
    <xf numFmtId="0" fontId="22" fillId="4" borderId="3" xfId="10" applyFont="1" applyFill="1" applyBorder="1" applyAlignment="1" applyProtection="1">
      <alignment horizontal="center" vertical="center" wrapText="1"/>
      <protection locked="0"/>
    </xf>
    <xf numFmtId="0" fontId="22" fillId="3" borderId="20" xfId="10" applyFont="1" applyFill="1" applyBorder="1" applyAlignment="1" applyProtection="1">
      <alignment horizontal="center" vertical="center" wrapText="1"/>
      <protection locked="0"/>
    </xf>
    <xf numFmtId="0" fontId="22" fillId="3" borderId="23" xfId="10" applyFont="1" applyFill="1" applyBorder="1" applyAlignment="1" applyProtection="1">
      <alignment horizontal="center" vertical="center" wrapText="1"/>
      <protection locked="0"/>
    </xf>
    <xf numFmtId="0" fontId="22" fillId="3" borderId="27" xfId="10" applyFont="1" applyFill="1" applyBorder="1" applyAlignment="1" applyProtection="1">
      <alignment horizontal="center" vertical="center" wrapText="1"/>
      <protection locked="0"/>
    </xf>
    <xf numFmtId="0" fontId="22" fillId="4" borderId="2" xfId="10" applyFont="1" applyFill="1" applyBorder="1" applyAlignment="1" applyProtection="1">
      <alignment horizontal="center" vertical="center"/>
      <protection locked="0"/>
    </xf>
    <xf numFmtId="0" fontId="20" fillId="0" borderId="16" xfId="2" applyFont="1" applyBorder="1" applyAlignment="1" applyProtection="1">
      <alignment horizontal="center" vertical="center"/>
      <protection locked="0"/>
    </xf>
    <xf numFmtId="0" fontId="20" fillId="0" borderId="1" xfId="2" applyFont="1" applyBorder="1" applyAlignment="1" applyProtection="1">
      <alignment horizontal="center" vertical="center"/>
      <protection locked="0"/>
    </xf>
    <xf numFmtId="165" fontId="21" fillId="0" borderId="12" xfId="2" applyNumberFormat="1" applyFont="1" applyBorder="1" applyAlignment="1" applyProtection="1">
      <alignment horizontal="center" vertical="center"/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 vertical="center"/>
      <protection locked="0"/>
    </xf>
    <xf numFmtId="49" fontId="20" fillId="7" borderId="39" xfId="2" applyNumberFormat="1" applyFont="1" applyFill="1" applyBorder="1" applyAlignment="1" applyProtection="1">
      <alignment horizontal="center" vertical="center"/>
      <protection locked="0"/>
    </xf>
    <xf numFmtId="49" fontId="20" fillId="7" borderId="53" xfId="2" applyNumberFormat="1" applyFont="1" applyFill="1" applyBorder="1" applyAlignment="1" applyProtection="1">
      <alignment horizontal="center" vertical="center"/>
      <protection locked="0"/>
    </xf>
    <xf numFmtId="49" fontId="20" fillId="7" borderId="38" xfId="2" applyNumberFormat="1" applyFont="1" applyFill="1" applyBorder="1" applyAlignment="1" applyProtection="1">
      <alignment horizontal="center" vertical="center"/>
      <protection locked="0"/>
    </xf>
    <xf numFmtId="49" fontId="20" fillId="7" borderId="54" xfId="2" applyNumberFormat="1" applyFont="1" applyFill="1" applyBorder="1" applyAlignment="1" applyProtection="1">
      <alignment horizontal="center" vertical="center"/>
      <protection locked="0"/>
    </xf>
    <xf numFmtId="49" fontId="20" fillId="7" borderId="21" xfId="2" applyNumberFormat="1" applyFont="1" applyFill="1" applyBorder="1" applyAlignment="1" applyProtection="1">
      <alignment horizontal="center" vertical="center"/>
      <protection locked="0"/>
    </xf>
    <xf numFmtId="49" fontId="20" fillId="7" borderId="22" xfId="2" applyNumberFormat="1" applyFont="1" applyFill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49" fontId="20" fillId="7" borderId="55" xfId="2" applyNumberFormat="1" applyFont="1" applyFill="1" applyBorder="1" applyAlignment="1" applyProtection="1">
      <alignment horizontal="center" vertical="center"/>
      <protection locked="0"/>
    </xf>
    <xf numFmtId="49" fontId="20" fillId="7" borderId="19" xfId="2" applyNumberFormat="1" applyFont="1" applyFill="1" applyBorder="1" applyAlignment="1" applyProtection="1">
      <alignment horizontal="center" vertical="center"/>
      <protection locked="0"/>
    </xf>
    <xf numFmtId="49" fontId="20" fillId="7" borderId="20" xfId="2" applyNumberFormat="1" applyFont="1" applyFill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49" fontId="20" fillId="0" borderId="56" xfId="2" applyNumberFormat="1" applyFont="1" applyBorder="1" applyAlignment="1" applyProtection="1">
      <alignment horizontal="center" vertical="center"/>
      <protection locked="0"/>
    </xf>
    <xf numFmtId="165" fontId="20" fillId="0" borderId="57" xfId="2" applyNumberFormat="1" applyFont="1" applyBorder="1" applyAlignment="1" applyProtection="1">
      <alignment horizontal="right" vertical="center"/>
      <protection locked="0"/>
    </xf>
    <xf numFmtId="167" fontId="20" fillId="0" borderId="32" xfId="2" applyNumberFormat="1" applyFont="1" applyBorder="1" applyAlignment="1" applyProtection="1">
      <alignment horizontal="left" vertical="center"/>
      <protection locked="0"/>
    </xf>
    <xf numFmtId="165" fontId="21" fillId="0" borderId="42" xfId="2" applyNumberFormat="1" applyFont="1" applyBorder="1" applyAlignment="1" applyProtection="1">
      <alignment horizontal="center" vertical="center"/>
      <protection locked="0"/>
    </xf>
    <xf numFmtId="165" fontId="21" fillId="0" borderId="58" xfId="2" applyNumberFormat="1" applyFont="1" applyBorder="1" applyAlignment="1" applyProtection="1">
      <alignment horizontal="center" vertical="center"/>
      <protection locked="0"/>
    </xf>
    <xf numFmtId="165" fontId="21" fillId="0" borderId="56" xfId="2" applyNumberFormat="1" applyFont="1" applyBorder="1" applyAlignment="1" applyProtection="1">
      <alignment horizontal="center" vertical="center"/>
      <protection locked="0"/>
    </xf>
  </cellXfs>
  <cellStyles count="11">
    <cellStyle name="Hyperlink 2" xfId="10" xr:uid="{9A9BD82D-DFC5-4F77-BB81-0D595F933F41}"/>
    <cellStyle name="Normal" xfId="0" builtinId="0"/>
    <cellStyle name="Normal 2" xfId="1" xr:uid="{7C7A8E8D-6F13-43CE-85CC-68D540E185DF}"/>
    <cellStyle name="ハイパーリンク 2" xfId="3" xr:uid="{8C8154CD-6A60-445F-97C6-23267262F9CD}"/>
    <cellStyle name="ハイパーリンク 3" xfId="6" xr:uid="{118BCB30-CF5E-48D3-BDB0-2238C68CFF2B}"/>
    <cellStyle name="標準 2" xfId="2" xr:uid="{59D42A75-0BF0-4BC2-A223-C8EA3F36AA8C}"/>
    <cellStyle name="標準 3" xfId="5" xr:uid="{3FD3E6F7-8C71-4543-91C8-4AEA4504356E}"/>
    <cellStyle name="標準 6" xfId="8" xr:uid="{447E271D-ECB6-4861-834F-CC84A1F7AF25}"/>
    <cellStyle name="標準 7" xfId="7" xr:uid="{6D9D58F9-E80A-42E6-89B9-21DDAF2CEDFB}"/>
    <cellStyle name="標準 7 2" xfId="9" xr:uid="{6193F88B-6B5F-48EE-88A0-F0F5137C1591}"/>
    <cellStyle name="標準_CONSOLI - USA ブランクNEW" xfId="4" xr:uid="{1191B3CB-ABA9-4C3C-B86D-0022D3C6A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30</xdr:row>
      <xdr:rowOff>152400</xdr:rowOff>
    </xdr:from>
    <xdr:ext cx="3552825" cy="170497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1BAF2C9F-97C7-41B5-B3BC-C52B9C8069D7}"/>
            </a:ext>
          </a:extLst>
        </xdr:cNvPr>
        <xdr:cNvSpPr/>
      </xdr:nvSpPr>
      <xdr:spPr>
        <a:xfrm>
          <a:off x="838200" y="8696325"/>
          <a:ext cx="3552825" cy="1704975"/>
        </a:xfrm>
        <a:prstGeom prst="roundRect">
          <a:avLst>
            <a:gd name="adj" fmla="val 16667"/>
          </a:avLst>
        </a:prstGeom>
        <a:solidFill>
          <a:srgbClr val="E5FFFF"/>
        </a:solidFill>
        <a:ln w="15875" cap="rnd" cmpd="sng">
          <a:solidFill>
            <a:schemeClr val="dk1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u="sng">
              <a:latin typeface="Arial"/>
              <a:ea typeface="Arial"/>
              <a:cs typeface="Arial"/>
              <a:sym typeface="Arial"/>
            </a:rPr>
            <a:t>New York CFS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latin typeface="Arial"/>
              <a:ea typeface="Arial"/>
              <a:cs typeface="Arial"/>
              <a:sym typeface="Arial"/>
            </a:rPr>
            <a:t>STG </a:t>
          </a:r>
          <a:r>
            <a:rPr lang="en-US" sz="1200" b="1" i="0">
              <a:latin typeface="Arial"/>
              <a:ea typeface="Arial"/>
              <a:cs typeface="Arial"/>
              <a:sym typeface="Arial"/>
            </a:rPr>
            <a:t>Logistics, Inc.</a:t>
          </a:r>
          <a:r>
            <a:rPr lang="en-US" sz="1200" b="0" i="0">
              <a:latin typeface="Arial"/>
              <a:ea typeface="Arial"/>
              <a:cs typeface="Arial"/>
              <a:sym typeface="Arial"/>
            </a:rPr>
            <a:t>	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Arial"/>
              <a:ea typeface="Arial"/>
              <a:cs typeface="Arial"/>
              <a:sym typeface="Arial"/>
            </a:rPr>
            <a:t>6801 West Side Ave,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Arial"/>
              <a:ea typeface="Arial"/>
              <a:cs typeface="Arial"/>
              <a:sym typeface="Arial"/>
            </a:rPr>
            <a:t>North Bergen, NJ 07047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Arial"/>
              <a:ea typeface="Arial"/>
              <a:cs typeface="Arial"/>
              <a:sym typeface="Arial"/>
            </a:rPr>
            <a:t>Firms Code: F146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Arial"/>
              <a:ea typeface="Arial"/>
              <a:cs typeface="Arial"/>
              <a:sym typeface="Arial"/>
            </a:rPr>
            <a:t>Tel: 973-578-8400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cl-web2.jp/TCLWEB/beatlap?DISPLAY_ID=TNBS0010D&amp;ROUTE=USA&amp;ORG=&amp;DST=USRIC" TargetMode="External"/><Relationship Id="rId3" Type="http://schemas.openxmlformats.org/officeDocument/2006/relationships/hyperlink" Target="https://www.tcl-web2.jp/TCLWEB/beatlap?DISPLAY_ID=TNBS0010D&amp;ROUTE=USA&amp;ORG=&amp;DST=USPHL" TargetMode="External"/><Relationship Id="rId7" Type="http://schemas.openxmlformats.org/officeDocument/2006/relationships/hyperlink" Target="https://www.tcl-web2.jp/TCLWEB/beatlap?DISPLAY_ID=TNBS0010D&amp;ROUTE=USA&amp;ORG=&amp;DST=USPI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tcl-web2.jp/TCLWEB/beatlap?DISPLAY_ID=TNBS0010D&amp;ROUTE=USA&amp;ORG=&amp;DST=USBOS" TargetMode="External"/><Relationship Id="rId1" Type="http://schemas.openxmlformats.org/officeDocument/2006/relationships/hyperlink" Target="https://www.tcl-web2.jp/TCLWEB/beatlap?DISPLAY_ID=TNBS0010D&amp;ROUTE=USA&amp;ORG=&amp;DST=USNYC" TargetMode="External"/><Relationship Id="rId6" Type="http://schemas.openxmlformats.org/officeDocument/2006/relationships/hyperlink" Target="https://www.tcl-web2.jp/TCLWEB/beatlap?DISPLAY_ID=TNBS0010D&amp;ROUTE=USA&amp;ORG=&amp;DST=USCHS" TargetMode="External"/><Relationship Id="rId11" Type="http://schemas.openxmlformats.org/officeDocument/2006/relationships/hyperlink" Target="https://www.tcl-web2.jp/TCLWEB/beatlap?DISPLAY_ID=TNBS0010D&amp;ROUTE=USA&amp;ORG=&amp;DST=USSAV" TargetMode="External"/><Relationship Id="rId5" Type="http://schemas.openxmlformats.org/officeDocument/2006/relationships/hyperlink" Target="https://www.tcl-web2.jp/TCLWEB/beatlap?DISPLAY_ID=TNBS0010D&amp;ROUTE=USA&amp;ORG=&amp;DST=USCLT" TargetMode="External"/><Relationship Id="rId10" Type="http://schemas.openxmlformats.org/officeDocument/2006/relationships/hyperlink" Target="https://www.tcl-web2.jp/TCLWEB/beatlap?DISPLAY_ID=TNBS0010D&amp;ROUTE=USA&amp;ORG=&amp;DST=USRAG" TargetMode="External"/><Relationship Id="rId4" Type="http://schemas.openxmlformats.org/officeDocument/2006/relationships/hyperlink" Target="https://www.tcl-web2.jp/TCLWEB/beatlap?DISPLAY_ID=TNBS0010D&amp;ROUTE=USA&amp;ORG=&amp;DST=USBAL" TargetMode="External"/><Relationship Id="rId9" Type="http://schemas.openxmlformats.org/officeDocument/2006/relationships/hyperlink" Target="https://www.tcl-web2.jp/TCLWEB/beatlap?DISPLAY_ID=TNBS0010D&amp;ROUTE=USA&amp;ORG=&amp;DST=USOR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EA813-0B2F-49D2-9A13-7B50EEAF2BF0}">
  <sheetPr>
    <tabColor rgb="FF0070C0"/>
    <pageSetUpPr fitToPage="1"/>
  </sheetPr>
  <dimension ref="A1:Z1010"/>
  <sheetViews>
    <sheetView tabSelected="1" workbookViewId="0">
      <selection activeCell="J37" sqref="J37"/>
    </sheetView>
  </sheetViews>
  <sheetFormatPr defaultColWidth="14.42578125" defaultRowHeight="15" customHeight="1"/>
  <cols>
    <col min="1" max="1" width="5.28515625" customWidth="1"/>
    <col min="2" max="3" width="7.5703125" customWidth="1"/>
    <col min="4" max="4" width="31.140625" customWidth="1"/>
    <col min="5" max="5" width="12.140625" customWidth="1"/>
    <col min="6" max="6" width="16" customWidth="1"/>
    <col min="7" max="7" width="12.140625" customWidth="1"/>
    <col min="8" max="8" width="10.5703125" customWidth="1"/>
    <col min="9" max="9" width="18.28515625" customWidth="1"/>
    <col min="10" max="10" width="16.5703125" customWidth="1"/>
    <col min="11" max="11" width="19.85546875" customWidth="1"/>
    <col min="12" max="12" width="14.28515625" customWidth="1"/>
    <col min="13" max="13" width="12.42578125" customWidth="1"/>
    <col min="14" max="14" width="12.140625" customWidth="1"/>
    <col min="15" max="15" width="16" customWidth="1"/>
    <col min="16" max="16" width="17.42578125" customWidth="1"/>
    <col min="17" max="17" width="15.140625" customWidth="1"/>
    <col min="18" max="18" width="17.42578125" customWidth="1"/>
    <col min="19" max="19" width="12.140625" customWidth="1"/>
    <col min="20" max="26" width="10.28515625" customWidth="1"/>
  </cols>
  <sheetData>
    <row r="1" spans="1:26" ht="34.5" customHeight="1">
      <c r="A1" s="1"/>
      <c r="B1" s="2"/>
      <c r="C1" s="2"/>
      <c r="D1" s="89"/>
      <c r="E1" s="90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5"/>
      <c r="B2" s="91" t="s">
        <v>10</v>
      </c>
      <c r="C2" s="90"/>
      <c r="D2" s="90"/>
      <c r="E2" s="90"/>
      <c r="F2" s="90"/>
      <c r="G2" s="90"/>
      <c r="H2" s="90"/>
      <c r="I2" s="90"/>
      <c r="J2" s="90"/>
      <c r="K2" s="22">
        <v>45390</v>
      </c>
      <c r="M2" s="21"/>
      <c r="N2" s="20"/>
      <c r="O2" s="20"/>
      <c r="P2" s="20"/>
      <c r="Q2" s="20"/>
      <c r="R2" s="19"/>
      <c r="S2" s="18"/>
      <c r="T2" s="15"/>
      <c r="U2" s="15"/>
      <c r="V2" s="15"/>
      <c r="W2" s="15"/>
      <c r="X2" s="15"/>
      <c r="Y2" s="15"/>
      <c r="Z2" s="15"/>
    </row>
    <row r="3" spans="1:26" ht="25.5" customHeight="1">
      <c r="A3" s="15"/>
      <c r="B3" s="90"/>
      <c r="C3" s="90"/>
      <c r="D3" s="90"/>
      <c r="E3" s="90"/>
      <c r="F3" s="90"/>
      <c r="G3" s="90"/>
      <c r="H3" s="90"/>
      <c r="I3" s="90"/>
      <c r="J3" s="90"/>
      <c r="K3" s="23" t="s">
        <v>52</v>
      </c>
      <c r="M3" s="17"/>
      <c r="N3" s="17"/>
      <c r="O3" s="17"/>
      <c r="P3" s="17"/>
      <c r="Q3" s="17"/>
      <c r="R3" s="16"/>
      <c r="S3" s="15"/>
      <c r="T3" s="15"/>
      <c r="U3" s="15"/>
      <c r="V3" s="15"/>
      <c r="W3" s="15"/>
      <c r="X3" s="15"/>
      <c r="Y3" s="15"/>
      <c r="Z3" s="15"/>
    </row>
    <row r="4" spans="1:26" ht="21.75" customHeight="1">
      <c r="A4" s="1"/>
      <c r="B4" s="13" t="s">
        <v>9</v>
      </c>
      <c r="C4" s="13"/>
      <c r="D4" s="10"/>
      <c r="E4" s="10"/>
      <c r="F4" s="10"/>
      <c r="G4" s="10"/>
      <c r="H4" s="10"/>
      <c r="I4" s="10"/>
      <c r="J4" s="10"/>
      <c r="K4" s="1"/>
      <c r="L4" s="1"/>
      <c r="M4" s="92"/>
      <c r="N4" s="90"/>
      <c r="O4" s="90"/>
      <c r="P4" s="90"/>
      <c r="Q4" s="14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13" t="s">
        <v>8</v>
      </c>
      <c r="C5" s="13"/>
      <c r="D5" s="10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thickBot="1">
      <c r="A6" s="1"/>
      <c r="B6" s="12"/>
      <c r="C6" s="12"/>
      <c r="D6" s="10"/>
      <c r="E6" s="10"/>
      <c r="F6" s="10"/>
      <c r="G6" s="10"/>
      <c r="H6" s="11"/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25"/>
      <c r="C7" s="29"/>
      <c r="D7" s="93" t="s">
        <v>11</v>
      </c>
      <c r="E7" s="96" t="s">
        <v>12</v>
      </c>
      <c r="F7" s="99" t="s">
        <v>13</v>
      </c>
      <c r="G7" s="116" t="s">
        <v>14</v>
      </c>
      <c r="H7" s="117"/>
      <c r="I7" s="112" t="s">
        <v>15</v>
      </c>
      <c r="J7" s="112"/>
      <c r="K7" s="113"/>
      <c r="L7" s="102" t="s">
        <v>14</v>
      </c>
      <c r="M7" s="103"/>
      <c r="N7" s="81" t="s">
        <v>16</v>
      </c>
      <c r="O7" s="82"/>
      <c r="P7" s="82"/>
      <c r="Q7" s="82"/>
      <c r="R7" s="83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26"/>
      <c r="C8" s="30"/>
      <c r="D8" s="94"/>
      <c r="E8" s="97"/>
      <c r="F8" s="100"/>
      <c r="G8" s="118"/>
      <c r="H8" s="119"/>
      <c r="I8" s="114"/>
      <c r="J8" s="114"/>
      <c r="K8" s="115"/>
      <c r="L8" s="104"/>
      <c r="M8" s="105"/>
      <c r="N8" s="84"/>
      <c r="O8" s="85"/>
      <c r="P8" s="85"/>
      <c r="Q8" s="85"/>
      <c r="R8" s="86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1"/>
      <c r="B9" s="26"/>
      <c r="C9" s="30"/>
      <c r="D9" s="94"/>
      <c r="E9" s="97"/>
      <c r="F9" s="100"/>
      <c r="G9" s="120" t="s">
        <v>17</v>
      </c>
      <c r="H9" s="121"/>
      <c r="I9" s="126" t="s">
        <v>18</v>
      </c>
      <c r="J9" s="129" t="s">
        <v>19</v>
      </c>
      <c r="K9" s="126" t="s">
        <v>17</v>
      </c>
      <c r="L9" s="106" t="s">
        <v>20</v>
      </c>
      <c r="M9" s="107"/>
      <c r="N9" s="140" t="s">
        <v>21</v>
      </c>
      <c r="O9" s="138" t="s">
        <v>7</v>
      </c>
      <c r="P9" s="24" t="s">
        <v>6</v>
      </c>
      <c r="Q9" s="138" t="s">
        <v>22</v>
      </c>
      <c r="R9" s="138" t="s">
        <v>23</v>
      </c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26"/>
      <c r="C10" s="30"/>
      <c r="D10" s="94"/>
      <c r="E10" s="97"/>
      <c r="F10" s="100"/>
      <c r="G10" s="122"/>
      <c r="H10" s="123"/>
      <c r="I10" s="127"/>
      <c r="J10" s="130"/>
      <c r="K10" s="127"/>
      <c r="L10" s="108"/>
      <c r="M10" s="109"/>
      <c r="N10" s="141"/>
      <c r="O10" s="138"/>
      <c r="P10" s="24" t="s">
        <v>24</v>
      </c>
      <c r="Q10" s="138"/>
      <c r="R10" s="138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1"/>
      <c r="B11" s="26"/>
      <c r="C11" s="30"/>
      <c r="D11" s="94"/>
      <c r="E11" s="97"/>
      <c r="F11" s="100"/>
      <c r="G11" s="122"/>
      <c r="H11" s="123"/>
      <c r="I11" s="128"/>
      <c r="J11" s="131"/>
      <c r="K11" s="128"/>
      <c r="L11" s="108"/>
      <c r="M11" s="109"/>
      <c r="N11" s="141"/>
      <c r="O11" s="143" t="s">
        <v>25</v>
      </c>
      <c r="P11" s="24" t="s">
        <v>26</v>
      </c>
      <c r="Q11" s="138"/>
      <c r="R11" s="138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1"/>
      <c r="B12" s="26"/>
      <c r="C12" s="30"/>
      <c r="D12" s="94"/>
      <c r="E12" s="97"/>
      <c r="F12" s="100"/>
      <c r="G12" s="122"/>
      <c r="H12" s="123"/>
      <c r="I12" s="132" t="s">
        <v>17</v>
      </c>
      <c r="J12" s="135" t="s">
        <v>19</v>
      </c>
      <c r="K12" s="132" t="s">
        <v>17</v>
      </c>
      <c r="L12" s="108"/>
      <c r="M12" s="109"/>
      <c r="N12" s="141"/>
      <c r="O12" s="143"/>
      <c r="P12" s="24" t="s">
        <v>5</v>
      </c>
      <c r="Q12" s="138"/>
      <c r="R12" s="138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"/>
      <c r="B13" s="26"/>
      <c r="C13" s="30"/>
      <c r="D13" s="94"/>
      <c r="E13" s="97"/>
      <c r="F13" s="100"/>
      <c r="G13" s="122"/>
      <c r="H13" s="123"/>
      <c r="I13" s="133"/>
      <c r="J13" s="136"/>
      <c r="K13" s="133"/>
      <c r="L13" s="108"/>
      <c r="M13" s="109"/>
      <c r="N13" s="141"/>
      <c r="O13" s="138" t="s">
        <v>27</v>
      </c>
      <c r="P13" s="24" t="s">
        <v>4</v>
      </c>
      <c r="Q13" s="138"/>
      <c r="R13" s="138"/>
      <c r="S13" s="1"/>
      <c r="T13" s="1"/>
      <c r="U13" s="1"/>
      <c r="V13" s="1"/>
      <c r="W13" s="1"/>
      <c r="X13" s="1"/>
      <c r="Y13" s="1"/>
      <c r="Z13" s="1"/>
    </row>
    <row r="14" spans="1:26" ht="21.75" customHeight="1" thickBot="1">
      <c r="A14" s="1"/>
      <c r="B14" s="27" t="s">
        <v>3</v>
      </c>
      <c r="C14" s="31"/>
      <c r="D14" s="95"/>
      <c r="E14" s="98"/>
      <c r="F14" s="101"/>
      <c r="G14" s="124"/>
      <c r="H14" s="125"/>
      <c r="I14" s="134"/>
      <c r="J14" s="137"/>
      <c r="K14" s="134"/>
      <c r="L14" s="110"/>
      <c r="M14" s="111"/>
      <c r="N14" s="142"/>
      <c r="O14" s="139"/>
      <c r="P14" s="28"/>
      <c r="Q14" s="139"/>
      <c r="R14" s="139"/>
      <c r="S14" s="1"/>
      <c r="T14" s="1"/>
      <c r="U14" s="1"/>
      <c r="V14" s="1"/>
      <c r="W14" s="1"/>
      <c r="X14" s="1"/>
      <c r="Y14" s="1"/>
      <c r="Z14" s="1"/>
    </row>
    <row r="15" spans="1:26" ht="21.75" customHeight="1" thickTop="1">
      <c r="A15" s="1"/>
      <c r="B15" s="87">
        <v>14</v>
      </c>
      <c r="C15" s="32" t="s">
        <v>2</v>
      </c>
      <c r="D15" s="33" t="s">
        <v>28</v>
      </c>
      <c r="E15" s="34" t="s">
        <v>33</v>
      </c>
      <c r="F15" s="35" t="s">
        <v>31</v>
      </c>
      <c r="G15" s="36">
        <v>45393</v>
      </c>
      <c r="H15" s="37">
        <f>G15+1</f>
        <v>45394</v>
      </c>
      <c r="I15" s="38">
        <f>WORKDAY($H15,-5)</f>
        <v>45387</v>
      </c>
      <c r="J15" s="39">
        <f>WORKDAY($H15,-3)</f>
        <v>45391</v>
      </c>
      <c r="K15" s="40">
        <f>WORKDAY($H15,-3)</f>
        <v>45391</v>
      </c>
      <c r="L15" s="41"/>
      <c r="M15" s="42"/>
      <c r="N15" s="63"/>
      <c r="O15" s="63"/>
      <c r="P15" s="63"/>
      <c r="Q15" s="63"/>
      <c r="R15" s="63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1"/>
      <c r="B16" s="88"/>
      <c r="C16" s="44" t="s">
        <v>32</v>
      </c>
      <c r="D16" s="45" t="s">
        <v>37</v>
      </c>
      <c r="E16" s="46" t="s">
        <v>38</v>
      </c>
      <c r="F16" s="47"/>
      <c r="G16" s="48"/>
      <c r="H16" s="49"/>
      <c r="I16" s="50"/>
      <c r="J16" s="51"/>
      <c r="K16" s="52"/>
      <c r="L16" s="69">
        <f>H15+3</f>
        <v>45397</v>
      </c>
      <c r="M16" s="70">
        <v>45398</v>
      </c>
      <c r="N16" s="62">
        <f>M16+29</f>
        <v>45427</v>
      </c>
      <c r="O16" s="62">
        <f>N16+5</f>
        <v>45432</v>
      </c>
      <c r="P16" s="62">
        <f>O16+1</f>
        <v>45433</v>
      </c>
      <c r="Q16" s="62">
        <f>P16+4</f>
        <v>45437</v>
      </c>
      <c r="R16" s="62">
        <f>Q16+2</f>
        <v>45439</v>
      </c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1"/>
      <c r="B17" s="87">
        <v>15</v>
      </c>
      <c r="C17" s="32" t="s">
        <v>2</v>
      </c>
      <c r="D17" s="33" t="s">
        <v>29</v>
      </c>
      <c r="E17" s="34" t="s">
        <v>34</v>
      </c>
      <c r="F17" s="35" t="s">
        <v>31</v>
      </c>
      <c r="G17" s="36">
        <f>G15+7</f>
        <v>45400</v>
      </c>
      <c r="H17" s="37">
        <f>G17+1</f>
        <v>45401</v>
      </c>
      <c r="I17" s="38">
        <f>WORKDAY($H17,-5)</f>
        <v>45394</v>
      </c>
      <c r="J17" s="39">
        <f>WORKDAY($H17,-3)</f>
        <v>45398</v>
      </c>
      <c r="K17" s="40">
        <f>WORKDAY($H17,-3)</f>
        <v>45398</v>
      </c>
      <c r="L17" s="41"/>
      <c r="M17" s="42"/>
      <c r="N17" s="63"/>
      <c r="O17" s="63"/>
      <c r="P17" s="63"/>
      <c r="Q17" s="63"/>
      <c r="R17" s="63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1"/>
      <c r="B18" s="88"/>
      <c r="C18" s="55" t="s">
        <v>32</v>
      </c>
      <c r="D18" s="45" t="s">
        <v>39</v>
      </c>
      <c r="E18" s="46" t="s">
        <v>40</v>
      </c>
      <c r="F18" s="47"/>
      <c r="G18" s="48"/>
      <c r="H18" s="49"/>
      <c r="I18" s="50"/>
      <c r="J18" s="51"/>
      <c r="K18" s="52"/>
      <c r="L18" s="53">
        <f>H17+3</f>
        <v>45404</v>
      </c>
      <c r="M18" s="54">
        <v>45405</v>
      </c>
      <c r="N18" s="146">
        <f>M18+29</f>
        <v>45434</v>
      </c>
      <c r="O18" s="62">
        <f>N18+5</f>
        <v>45439</v>
      </c>
      <c r="P18" s="62">
        <f>O18+1</f>
        <v>45440</v>
      </c>
      <c r="Q18" s="62">
        <f>P18+4</f>
        <v>45444</v>
      </c>
      <c r="R18" s="62">
        <f>Q18+2</f>
        <v>45446</v>
      </c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1"/>
      <c r="B19" s="87">
        <v>16</v>
      </c>
      <c r="C19" s="32" t="s">
        <v>2</v>
      </c>
      <c r="D19" s="33" t="s">
        <v>30</v>
      </c>
      <c r="E19" s="34" t="s">
        <v>36</v>
      </c>
      <c r="F19" s="35" t="s">
        <v>31</v>
      </c>
      <c r="G19" s="36">
        <f>G17+7</f>
        <v>45407</v>
      </c>
      <c r="H19" s="37">
        <f>G19+1</f>
        <v>45408</v>
      </c>
      <c r="I19" s="38">
        <f>WORKDAY($H19,-5)</f>
        <v>45401</v>
      </c>
      <c r="J19" s="39">
        <f>WORKDAY($H19,-3)</f>
        <v>45405</v>
      </c>
      <c r="K19" s="40">
        <f>WORKDAY($H19,-3)</f>
        <v>45405</v>
      </c>
      <c r="L19" s="41"/>
      <c r="M19" s="42"/>
      <c r="N19" s="63"/>
      <c r="O19" s="63"/>
      <c r="P19" s="63"/>
      <c r="Q19" s="63"/>
      <c r="R19" s="63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88"/>
      <c r="C20" s="55" t="s">
        <v>32</v>
      </c>
      <c r="D20" s="64" t="s">
        <v>41</v>
      </c>
      <c r="E20" s="65" t="s">
        <v>42</v>
      </c>
      <c r="F20" s="47"/>
      <c r="G20" s="48"/>
      <c r="H20" s="49"/>
      <c r="I20" s="50"/>
      <c r="J20" s="51"/>
      <c r="K20" s="52"/>
      <c r="L20" s="69">
        <f>H19+3</f>
        <v>45411</v>
      </c>
      <c r="M20" s="70">
        <v>45412</v>
      </c>
      <c r="N20" s="62">
        <f>M20+29</f>
        <v>45441</v>
      </c>
      <c r="O20" s="62">
        <f>N20+5</f>
        <v>45446</v>
      </c>
      <c r="P20" s="62">
        <f>O20+1</f>
        <v>45447</v>
      </c>
      <c r="Q20" s="62">
        <f>P20+4</f>
        <v>45451</v>
      </c>
      <c r="R20" s="62">
        <f>Q20+2</f>
        <v>45453</v>
      </c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147">
        <v>17</v>
      </c>
      <c r="C21" s="148" t="s">
        <v>2</v>
      </c>
      <c r="D21" s="149" t="s">
        <v>43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88"/>
      <c r="C22" s="55" t="s">
        <v>32</v>
      </c>
      <c r="D22" s="15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155">
        <v>18</v>
      </c>
      <c r="C23" s="32" t="s">
        <v>2</v>
      </c>
      <c r="D23" s="156" t="s">
        <v>43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8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B24" s="159"/>
      <c r="C24" s="44" t="s">
        <v>32</v>
      </c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87">
        <v>19</v>
      </c>
      <c r="C25" s="32" t="s">
        <v>2</v>
      </c>
      <c r="D25" s="33" t="s">
        <v>30</v>
      </c>
      <c r="E25" s="34" t="s">
        <v>44</v>
      </c>
      <c r="F25" s="35" t="s">
        <v>31</v>
      </c>
      <c r="G25" s="36">
        <v>45428</v>
      </c>
      <c r="H25" s="37">
        <f>G25+1</f>
        <v>45429</v>
      </c>
      <c r="I25" s="38">
        <f>WORKDAY($H25,-5)</f>
        <v>45422</v>
      </c>
      <c r="J25" s="39">
        <f>WORKDAY($H25,-3)</f>
        <v>45426</v>
      </c>
      <c r="K25" s="40">
        <f>WORKDAY($H25,-3)</f>
        <v>45426</v>
      </c>
      <c r="L25" s="71"/>
      <c r="M25" s="37"/>
      <c r="N25" s="43"/>
      <c r="O25" s="43"/>
      <c r="P25" s="43"/>
      <c r="Q25" s="43"/>
      <c r="R25" s="43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1"/>
      <c r="B26" s="145"/>
      <c r="C26" s="44" t="s">
        <v>32</v>
      </c>
      <c r="D26" s="45" t="s">
        <v>45</v>
      </c>
      <c r="E26" s="46" t="s">
        <v>35</v>
      </c>
      <c r="F26" s="160"/>
      <c r="G26" s="161"/>
      <c r="H26" s="162"/>
      <c r="I26" s="163"/>
      <c r="J26" s="164"/>
      <c r="K26" s="165"/>
      <c r="L26" s="74">
        <v>45432</v>
      </c>
      <c r="M26" s="75">
        <f>L26+1</f>
        <v>45433</v>
      </c>
      <c r="N26" s="67">
        <f>M26+29</f>
        <v>45462</v>
      </c>
      <c r="O26" s="67">
        <f>N26+5</f>
        <v>45467</v>
      </c>
      <c r="P26" s="67">
        <f>O26+1</f>
        <v>45468</v>
      </c>
      <c r="Q26" s="67">
        <f>P26+4</f>
        <v>45472</v>
      </c>
      <c r="R26" s="67">
        <f>Q26+2</f>
        <v>45474</v>
      </c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87">
        <v>20</v>
      </c>
      <c r="C27" s="32" t="s">
        <v>2</v>
      </c>
      <c r="D27" s="33" t="s">
        <v>28</v>
      </c>
      <c r="E27" s="34" t="s">
        <v>46</v>
      </c>
      <c r="F27" s="35" t="s">
        <v>31</v>
      </c>
      <c r="G27" s="36">
        <f>G25+7</f>
        <v>45435</v>
      </c>
      <c r="H27" s="37">
        <f>G27+1</f>
        <v>45436</v>
      </c>
      <c r="I27" s="38">
        <f>WORKDAY($H27,-5)</f>
        <v>45429</v>
      </c>
      <c r="J27" s="39">
        <f>WORKDAY($H27,-3)</f>
        <v>45433</v>
      </c>
      <c r="K27" s="40">
        <f>WORKDAY($H27,-3)</f>
        <v>45433</v>
      </c>
      <c r="L27" s="71"/>
      <c r="M27" s="37"/>
      <c r="N27" s="43"/>
      <c r="O27" s="43"/>
      <c r="P27" s="43"/>
      <c r="Q27" s="43"/>
      <c r="R27" s="43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1"/>
      <c r="B28" s="145"/>
      <c r="C28" s="55" t="s">
        <v>32</v>
      </c>
      <c r="D28" s="64" t="s">
        <v>47</v>
      </c>
      <c r="E28" s="65" t="s">
        <v>48</v>
      </c>
      <c r="F28" s="47"/>
      <c r="G28" s="48"/>
      <c r="H28" s="49"/>
      <c r="I28" s="50"/>
      <c r="J28" s="51"/>
      <c r="K28" s="52"/>
      <c r="L28" s="72">
        <v>45439</v>
      </c>
      <c r="M28" s="73">
        <f>L28+1</f>
        <v>45440</v>
      </c>
      <c r="N28" s="66">
        <f>M28+29</f>
        <v>45469</v>
      </c>
      <c r="O28" s="66">
        <f>N28+5</f>
        <v>45474</v>
      </c>
      <c r="P28" s="66">
        <f>O28+1</f>
        <v>45475</v>
      </c>
      <c r="Q28" s="66">
        <f>P28+4</f>
        <v>45479</v>
      </c>
      <c r="R28" s="66">
        <f>Q28+2</f>
        <v>45481</v>
      </c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1"/>
      <c r="B29" s="87">
        <v>21</v>
      </c>
      <c r="C29" s="32" t="s">
        <v>2</v>
      </c>
      <c r="D29" s="33" t="s">
        <v>29</v>
      </c>
      <c r="E29" s="34" t="s">
        <v>49</v>
      </c>
      <c r="F29" s="35" t="s">
        <v>31</v>
      </c>
      <c r="G29" s="36">
        <f>G27+7</f>
        <v>45442</v>
      </c>
      <c r="H29" s="37">
        <f>G29+1</f>
        <v>45443</v>
      </c>
      <c r="I29" s="38">
        <f>WORKDAY($H29,-5)</f>
        <v>45436</v>
      </c>
      <c r="J29" s="39">
        <f>WORKDAY($H29,-3)</f>
        <v>45440</v>
      </c>
      <c r="K29" s="40">
        <f>WORKDAY($H29,-3)</f>
        <v>45440</v>
      </c>
      <c r="L29" s="71"/>
      <c r="M29" s="37"/>
      <c r="N29" s="43"/>
      <c r="O29" s="43"/>
      <c r="P29" s="43"/>
      <c r="Q29" s="43"/>
      <c r="R29" s="43"/>
      <c r="S29" s="1"/>
      <c r="T29" s="1"/>
      <c r="U29" s="1"/>
      <c r="V29" s="1"/>
      <c r="W29" s="1"/>
      <c r="X29" s="1"/>
      <c r="Y29" s="1"/>
      <c r="Z29" s="1"/>
    </row>
    <row r="30" spans="1:26" ht="21.75" customHeight="1" thickBot="1">
      <c r="A30" s="1"/>
      <c r="B30" s="144"/>
      <c r="C30" s="56" t="s">
        <v>32</v>
      </c>
      <c r="D30" s="57" t="s">
        <v>50</v>
      </c>
      <c r="E30" s="58" t="s">
        <v>51</v>
      </c>
      <c r="F30" s="59"/>
      <c r="G30" s="60"/>
      <c r="H30" s="61"/>
      <c r="I30" s="76"/>
      <c r="J30" s="77"/>
      <c r="K30" s="78"/>
      <c r="L30" s="79">
        <v>45446</v>
      </c>
      <c r="M30" s="80">
        <f>L30+1</f>
        <v>45447</v>
      </c>
      <c r="N30" s="68">
        <f>M30+29</f>
        <v>45476</v>
      </c>
      <c r="O30" s="68">
        <f>N30+5</f>
        <v>45481</v>
      </c>
      <c r="P30" s="68">
        <f>O30+1</f>
        <v>45482</v>
      </c>
      <c r="Q30" s="68">
        <f>P30+4</f>
        <v>45486</v>
      </c>
      <c r="R30" s="68">
        <f>Q30+2</f>
        <v>45488</v>
      </c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"/>
      <c r="B31" s="2"/>
      <c r="C31" s="2"/>
      <c r="D31" s="2"/>
      <c r="E31" s="3"/>
      <c r="F31" s="3"/>
      <c r="G31" s="5"/>
      <c r="H31" s="9" t="s">
        <v>1</v>
      </c>
      <c r="I31" s="5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1"/>
      <c r="B32" s="2"/>
      <c r="C32" s="2"/>
      <c r="D32" s="2"/>
      <c r="E32" s="3"/>
      <c r="F32" s="3"/>
      <c r="G32" s="5"/>
      <c r="H32" s="4"/>
      <c r="I32" s="5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2"/>
      <c r="C33" s="2"/>
      <c r="D33" s="2"/>
      <c r="E33" s="3"/>
      <c r="F33" s="3"/>
      <c r="G33" s="5"/>
      <c r="H33" s="4"/>
      <c r="I33" s="5"/>
      <c r="J33" s="4"/>
      <c r="K33" s="4"/>
      <c r="L33" s="4"/>
      <c r="M33" s="8"/>
      <c r="N33" s="8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2"/>
      <c r="C34" s="2"/>
      <c r="D34" s="2"/>
      <c r="E34" s="3"/>
      <c r="F34" s="3"/>
      <c r="G34" s="5"/>
      <c r="H34" s="4"/>
      <c r="I34" s="5"/>
      <c r="J34" s="4"/>
      <c r="K34" s="4"/>
      <c r="L34" s="4"/>
      <c r="M34" s="8"/>
      <c r="N34" s="8"/>
      <c r="O34" s="4"/>
      <c r="P34" s="4"/>
      <c r="Q34" s="4"/>
      <c r="R34" s="4"/>
      <c r="S34" s="7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2"/>
      <c r="C35" s="2"/>
      <c r="D35" s="2"/>
      <c r="E35" s="3"/>
      <c r="F35" s="3"/>
      <c r="G35" s="5"/>
      <c r="H35" s="4"/>
      <c r="I35" s="5"/>
      <c r="J35" s="4"/>
      <c r="K35" s="4"/>
      <c r="L35" s="4"/>
      <c r="M35" s="8"/>
      <c r="N35" s="8"/>
      <c r="O35" s="4"/>
      <c r="P35" s="4"/>
      <c r="Q35" s="4"/>
      <c r="R35" s="4"/>
      <c r="S35" s="7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2"/>
      <c r="C36" s="2"/>
      <c r="D36" s="2"/>
      <c r="E36" s="3"/>
      <c r="F36" s="3"/>
      <c r="G36" s="5"/>
      <c r="H36" s="4"/>
      <c r="I36" s="5"/>
      <c r="J36" s="4"/>
      <c r="K36" s="4"/>
      <c r="L36" s="4"/>
      <c r="M36" s="8"/>
      <c r="N36" s="8"/>
      <c r="O36" s="4"/>
      <c r="P36" s="4"/>
      <c r="Q36" s="4"/>
      <c r="R36" s="4"/>
      <c r="S36" s="7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2"/>
      <c r="C37" s="2"/>
      <c r="D37" s="2"/>
      <c r="E37" s="3"/>
      <c r="F37" s="3"/>
      <c r="G37" s="5"/>
      <c r="H37" s="4"/>
      <c r="I37" s="5"/>
      <c r="J37" s="4"/>
      <c r="K37" s="4"/>
      <c r="L37" s="4"/>
      <c r="M37" s="8"/>
      <c r="N37" s="8"/>
      <c r="O37" s="4"/>
      <c r="P37" s="4"/>
      <c r="Q37" s="4"/>
      <c r="R37" s="4"/>
      <c r="S37" s="7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6" t="s">
        <v>0</v>
      </c>
      <c r="D38" s="2"/>
      <c r="E38" s="3"/>
      <c r="F38" s="3"/>
      <c r="G38" s="5"/>
      <c r="H38" s="4"/>
      <c r="I38" s="5"/>
      <c r="J38" s="4"/>
      <c r="K38" s="4"/>
      <c r="L38" s="4"/>
      <c r="M38" s="4"/>
      <c r="N38" s="4"/>
      <c r="O38" s="4"/>
      <c r="P38" s="4"/>
      <c r="Q38" s="4"/>
      <c r="R38" s="4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2"/>
      <c r="C39" s="2"/>
      <c r="D39" s="2"/>
      <c r="E39" s="3"/>
      <c r="F39" s="3"/>
      <c r="G39" s="5"/>
      <c r="H39" s="4"/>
      <c r="I39" s="5"/>
      <c r="J39" s="4"/>
      <c r="K39" s="4"/>
      <c r="L39" s="4"/>
      <c r="M39" s="1"/>
      <c r="N39" s="1"/>
      <c r="O39" s="1"/>
      <c r="P39" s="1"/>
      <c r="Q39" s="1"/>
      <c r="R39" s="4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2"/>
      <c r="C40" s="2"/>
      <c r="D40" s="2"/>
      <c r="E40" s="3"/>
      <c r="F40" s="3"/>
      <c r="G40" s="5"/>
      <c r="H40" s="4"/>
      <c r="I40" s="5"/>
      <c r="J40" s="4"/>
      <c r="K40" s="4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2"/>
      <c r="C41" s="2"/>
      <c r="D41" s="2"/>
      <c r="E41" s="3"/>
      <c r="F41" s="3"/>
      <c r="G41" s="5"/>
      <c r="H41" s="4"/>
      <c r="I41" s="5"/>
      <c r="J41" s="4"/>
      <c r="K41" s="4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2"/>
      <c r="C1001" s="2"/>
      <c r="D1001" s="2"/>
      <c r="E1001" s="3"/>
      <c r="F1001" s="3"/>
      <c r="G1001" s="2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2"/>
      <c r="C1002" s="2"/>
      <c r="D1002" s="2"/>
      <c r="E1002" s="3"/>
      <c r="F1002" s="3"/>
      <c r="G1002" s="2"/>
      <c r="H1002" s="1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2"/>
      <c r="C1003" s="2"/>
      <c r="D1003" s="2"/>
      <c r="E1003" s="3"/>
      <c r="F1003" s="3"/>
      <c r="G1003" s="2"/>
      <c r="H1003" s="1"/>
      <c r="I1003" s="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2"/>
      <c r="C1004" s="2"/>
      <c r="D1004" s="2"/>
      <c r="E1004" s="3"/>
      <c r="F1004" s="3"/>
      <c r="G1004" s="2"/>
      <c r="H1004" s="1"/>
      <c r="I1004" s="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2"/>
      <c r="C1005" s="2"/>
      <c r="D1005" s="2"/>
      <c r="E1005" s="3"/>
      <c r="F1005" s="3"/>
      <c r="G1005" s="2"/>
      <c r="H1005" s="1"/>
      <c r="I1005" s="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2"/>
      <c r="C1006" s="2"/>
      <c r="D1006" s="2"/>
      <c r="E1006" s="3"/>
      <c r="F1006" s="3"/>
      <c r="G1006" s="2"/>
      <c r="H1006" s="1"/>
      <c r="I1006" s="2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2"/>
      <c r="C1007" s="2"/>
      <c r="D1007" s="2"/>
      <c r="E1007" s="3"/>
      <c r="F1007" s="3"/>
      <c r="G1007" s="2"/>
      <c r="H1007" s="1"/>
      <c r="I1007" s="2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2"/>
      <c r="C1008" s="2"/>
      <c r="D1008" s="2"/>
      <c r="E1008" s="3"/>
      <c r="F1008" s="3"/>
      <c r="G1008" s="2"/>
      <c r="H1008" s="1"/>
      <c r="I1008" s="2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2"/>
      <c r="C1009" s="2"/>
      <c r="D1009" s="2"/>
      <c r="E1009" s="3"/>
      <c r="F1009" s="3"/>
      <c r="G1009" s="2"/>
      <c r="H1009" s="1"/>
      <c r="I1009" s="2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2"/>
      <c r="C1010" s="2"/>
      <c r="D1010" s="2"/>
      <c r="E1010" s="3"/>
      <c r="F1010" s="3"/>
      <c r="G1010" s="2"/>
      <c r="H1010" s="1"/>
      <c r="I1010" s="2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mergeCells count="34">
    <mergeCell ref="D21:R22"/>
    <mergeCell ref="D23:R24"/>
    <mergeCell ref="B29:B30"/>
    <mergeCell ref="B27:B28"/>
    <mergeCell ref="B17:B18"/>
    <mergeCell ref="B23:B24"/>
    <mergeCell ref="B25:B26"/>
    <mergeCell ref="B21:B22"/>
    <mergeCell ref="B19:B20"/>
    <mergeCell ref="J12:J14"/>
    <mergeCell ref="K12:K14"/>
    <mergeCell ref="K9:K11"/>
    <mergeCell ref="R9:R14"/>
    <mergeCell ref="N9:N14"/>
    <mergeCell ref="O9:O10"/>
    <mergeCell ref="Q9:Q14"/>
    <mergeCell ref="O11:O12"/>
    <mergeCell ref="O13:O14"/>
    <mergeCell ref="N7:R8"/>
    <mergeCell ref="B15:B16"/>
    <mergeCell ref="D1:E1"/>
    <mergeCell ref="B2:J3"/>
    <mergeCell ref="M4:P4"/>
    <mergeCell ref="D7:D14"/>
    <mergeCell ref="E7:E14"/>
    <mergeCell ref="F7:F14"/>
    <mergeCell ref="L7:M8"/>
    <mergeCell ref="L9:M14"/>
    <mergeCell ref="I7:K8"/>
    <mergeCell ref="G7:H8"/>
    <mergeCell ref="G9:H14"/>
    <mergeCell ref="I9:I11"/>
    <mergeCell ref="J9:J11"/>
    <mergeCell ref="I12:I14"/>
  </mergeCells>
  <hyperlinks>
    <hyperlink ref="N9:N14" r:id="rId1" display="NEW YORK" xr:uid="{D40D39E7-A02B-4EDE-85C0-DF874250C02E}"/>
    <hyperlink ref="O9:O10" r:id="rId2" display="BOSTON" xr:uid="{AEA8B3F6-E3E8-4B5D-B3F3-9ECCEE570CB2}"/>
    <hyperlink ref="O11:O12" r:id="rId3" display="https://www.tcl-web2.jp/TCLWEB/beatlap?DISPLAY_ID=TNBS0010D&amp;ROUTE=USA&amp;ORG=&amp;DST=USPHL" xr:uid="{AD06BCE6-2270-4366-9F45-975F1765C659}"/>
    <hyperlink ref="O13:O14" r:id="rId4" display="BALTIMORE" xr:uid="{CEA28373-B4EC-4CE3-8C44-3BB31CCF8611}"/>
    <hyperlink ref="P9" r:id="rId5" xr:uid="{E7EFDD11-48D7-45F7-9B05-BA1D53A1C2B8}"/>
    <hyperlink ref="P10" r:id="rId6" xr:uid="{D015B5D9-1250-4F5E-8EB9-C8C147319181}"/>
    <hyperlink ref="P11" r:id="rId7" xr:uid="{9631D331-EC2E-467D-9CC0-FFD8AFE780F0}"/>
    <hyperlink ref="P12" r:id="rId8" xr:uid="{679DE676-24D1-4C16-B197-D480B99E2C70}"/>
    <hyperlink ref="P13" r:id="rId9" xr:uid="{6984BF63-DA57-47EC-ACF1-74B372994B46}"/>
    <hyperlink ref="Q9:Q14" r:id="rId10" display="RALEIGH" xr:uid="{6EB20CFD-92CA-4240-8285-AA045618FAA0}"/>
    <hyperlink ref="R9:R14" r:id="rId11" display="SAVANNAH" xr:uid="{002C9505-4D2B-4679-A70D-FDED38DB1645}"/>
  </hyperlinks>
  <printOptions horizontalCentered="1" verticalCentered="1"/>
  <pageMargins left="0" right="0" top="0" bottom="0" header="0" footer="0"/>
  <pageSetup paperSize="9" orientation="landscape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MOJ,HKT,OSA,UKB-NYK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Transcontainer Admin</dc:creator>
  <cp:lastModifiedBy>Transcontainer Admin</cp:lastModifiedBy>
  <dcterms:created xsi:type="dcterms:W3CDTF">2023-11-15T17:00:49Z</dcterms:created>
  <dcterms:modified xsi:type="dcterms:W3CDTF">2024-04-08T15:23:38Z</dcterms:modified>
</cp:coreProperties>
</file>