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ggie_Yu\Desktop\"/>
    </mc:Choice>
  </mc:AlternateContent>
  <xr:revisionPtr revIDLastSave="0" documentId="13_ncr:1_{F783E942-527D-4606-854C-B741720CD5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MZ,YOK,TYO-LAX" sheetId="3" r:id="rId1"/>
  </sheets>
  <calcPr calcId="191029"/>
  <extLst>
    <ext uri="GoogleSheetsCustomDataVersion2">
      <go:sheetsCustomData xmlns:go="http://customooxmlschemas.google.com/" r:id="rId8" roundtripDataChecksum="wuOmmAA4+sJz4FI6CxqsJvzbHF0daVvKOAosKHTBzCw="/>
    </ext>
  </extLst>
</workbook>
</file>

<file path=xl/calcChain.xml><?xml version="1.0" encoding="utf-8"?>
<calcChain xmlns="http://schemas.openxmlformats.org/spreadsheetml/2006/main">
  <c r="L17" i="3" l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K17" i="3"/>
  <c r="J17" i="3"/>
  <c r="I17" i="3"/>
  <c r="H17" i="3"/>
  <c r="L16" i="3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K16" i="3"/>
  <c r="J16" i="3"/>
  <c r="I16" i="3"/>
  <c r="H16" i="3"/>
  <c r="L15" i="3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K15" i="3"/>
  <c r="J15" i="3"/>
  <c r="H15" i="3"/>
  <c r="L14" i="3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H14" i="3"/>
  <c r="L13" i="3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K13" i="3"/>
  <c r="J13" i="3"/>
  <c r="I13" i="3"/>
  <c r="H13" i="3"/>
  <c r="L12" i="3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H12" i="3"/>
  <c r="L11" i="3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H11" i="3"/>
</calcChain>
</file>

<file path=xl/sharedStrings.xml><?xml version="1.0" encoding="utf-8"?>
<sst xmlns="http://schemas.openxmlformats.org/spreadsheetml/2006/main" count="66" uniqueCount="59">
  <si>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</si>
  <si>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</si>
  <si>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</si>
  <si>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</si>
  <si>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</si>
  <si>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</si>
  <si>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</si>
  <si>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</si>
  <si>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</si>
  <si>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</si>
  <si>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</si>
  <si>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</si>
  <si>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</si>
  <si>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</si>
  <si>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</si>
  <si>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</si>
  <si>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</si>
  <si>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</si>
  <si>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</si>
  <si>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</si>
  <si>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</si>
  <si>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</si>
  <si>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</si>
  <si>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</si>
  <si>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**ONE/OOCL</t>
  </si>
  <si>
    <t>＊ unusual CFS cut off date due to holiday(s)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</si>
  <si>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</si>
  <si>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</si>
  <si>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</si>
  <si>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</si>
  <si>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</si>
  <si>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LCL to Los Angeles (from Shimizu/Yokoham/Tokyo)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</si>
  <si>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</si>
  <si>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 xml:space="preserve">TOKYO
</t>
  </si>
  <si>
    <t xml:space="preserve">SHIMIZU
</t>
  </si>
  <si>
    <t xml:space="preserve">YOKOHAMA
</t>
  </si>
  <si>
    <t>077E</t>
    <phoneticPr fontId="5"/>
  </si>
  <si>
    <t>ONE HARBOUR</t>
    <phoneticPr fontId="5"/>
  </si>
  <si>
    <t>ONE OLYMPUS</t>
    <phoneticPr fontId="5"/>
  </si>
  <si>
    <t>075E</t>
    <phoneticPr fontId="5"/>
  </si>
  <si>
    <t>*10/04</t>
    <phoneticPr fontId="5"/>
  </si>
  <si>
    <t>*10/09</t>
    <phoneticPr fontId="5"/>
  </si>
  <si>
    <t>*10/10</t>
    <phoneticPr fontId="5"/>
  </si>
  <si>
    <t>ONE HELSINKI</t>
    <phoneticPr fontId="5"/>
  </si>
  <si>
    <t>060E</t>
    <phoneticPr fontId="5"/>
  </si>
  <si>
    <t>*10/11</t>
    <phoneticPr fontId="5"/>
  </si>
  <si>
    <t>NYK VIRGO</t>
    <phoneticPr fontId="5"/>
  </si>
  <si>
    <t>085E</t>
    <phoneticPr fontId="5"/>
  </si>
  <si>
    <t>NYK OCEANUS</t>
    <phoneticPr fontId="5"/>
  </si>
  <si>
    <t>*10/25</t>
    <phoneticPr fontId="5"/>
  </si>
  <si>
    <t>*10/30</t>
    <phoneticPr fontId="5"/>
  </si>
  <si>
    <t>*10/31</t>
    <phoneticPr fontId="5"/>
  </si>
  <si>
    <t>NYK VEGA</t>
    <phoneticPr fontId="5"/>
  </si>
  <si>
    <t>082E</t>
    <phoneticPr fontId="5"/>
  </si>
  <si>
    <t>**ONE/OOCL</t>
    <phoneticPr fontId="5"/>
  </si>
  <si>
    <t>*11/01</t>
    <phoneticPr fontId="5"/>
  </si>
  <si>
    <t>ONE MODERN</t>
    <phoneticPr fontId="5"/>
  </si>
  <si>
    <t>073E</t>
    <phoneticPr fontId="5"/>
  </si>
  <si>
    <t>099E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</si>
</sst>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27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b/>
      <sz val="11"/>
      <color rgb="FF0070C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4" fillId="0" borderId="19">
      <alignment vertical="center"/>
    </xf>
  </cellStyleXfs>
  <cellXfs count="1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9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20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165" fontId="23" fillId="0" borderId="19" xfId="1" applyNumberFormat="1" applyFont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/>
    </xf>
    <xf numFmtId="0" fontId="23" fillId="0" borderId="19" xfId="0" applyFont="1" applyBorder="1" applyAlignment="1">
      <alignment horizontal="center" vertical="center" wrapText="1"/>
    </xf>
    <xf numFmtId="0" fontId="23" fillId="0" borderId="19" xfId="1" applyFont="1" applyProtection="1">
      <alignment vertical="center"/>
      <protection locked="0"/>
    </xf>
    <xf numFmtId="0" fontId="23" fillId="0" borderId="19" xfId="1" quotePrefix="1" applyFont="1" applyAlignment="1" applyProtection="1">
      <alignment horizontal="center" vertical="center"/>
      <protection locked="0"/>
    </xf>
    <xf numFmtId="0" fontId="23" fillId="0" borderId="19" xfId="0" applyFont="1" applyBorder="1" applyAlignment="1">
      <alignment horizontal="center" vertical="center" shrinkToFit="1"/>
    </xf>
    <xf numFmtId="165" fontId="23" fillId="0" borderId="19" xfId="0" applyNumberFormat="1" applyFont="1" applyBorder="1" applyAlignment="1" applyProtection="1">
      <alignment horizontal="right" vertical="center"/>
      <protection locked="0"/>
    </xf>
    <xf numFmtId="168" fontId="23" fillId="0" borderId="19" xfId="0" applyNumberFormat="1" applyFont="1" applyBorder="1" applyAlignment="1" applyProtection="1">
      <alignment horizontal="left" vertical="center"/>
      <protection locked="0"/>
    </xf>
    <xf numFmtId="165" fontId="25" fillId="0" borderId="19" xfId="1" quotePrefix="1" applyNumberFormat="1" applyFont="1" applyAlignment="1" applyProtection="1">
      <alignment horizontal="center" vertical="center"/>
      <protection locked="0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23" fillId="6" borderId="25" xfId="1" applyFont="1" applyFill="1" applyBorder="1" applyProtection="1">
      <alignment vertical="center"/>
      <protection locked="0"/>
    </xf>
    <xf numFmtId="0" fontId="23" fillId="6" borderId="20" xfId="1" quotePrefix="1" applyFont="1" applyFill="1" applyBorder="1" applyAlignment="1" applyProtection="1">
      <alignment horizontal="center" vertical="center"/>
      <protection locked="0"/>
    </xf>
    <xf numFmtId="0" fontId="23" fillId="6" borderId="25" xfId="0" applyFont="1" applyFill="1" applyBorder="1" applyAlignment="1">
      <alignment horizontal="center" vertical="center" shrinkToFit="1"/>
    </xf>
    <xf numFmtId="165" fontId="23" fillId="6" borderId="22" xfId="0" applyNumberFormat="1" applyFont="1" applyFill="1" applyBorder="1" applyAlignment="1" applyProtection="1">
      <alignment horizontal="right" vertical="center"/>
      <protection locked="0"/>
    </xf>
    <xf numFmtId="168" fontId="23" fillId="6" borderId="23" xfId="0" applyNumberFormat="1" applyFont="1" applyFill="1" applyBorder="1" applyAlignment="1" applyProtection="1">
      <alignment horizontal="left" vertical="center"/>
      <protection locked="0"/>
    </xf>
    <xf numFmtId="165" fontId="23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3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3" fillId="6" borderId="26" xfId="1" applyNumberFormat="1" applyFont="1" applyFill="1" applyBorder="1" applyAlignment="1" applyProtection="1">
      <alignment horizontal="center" vertical="center"/>
      <protection locked="0"/>
    </xf>
    <xf numFmtId="165" fontId="23" fillId="6" borderId="21" xfId="1" applyNumberFormat="1" applyFont="1" applyFill="1" applyBorder="1" applyAlignment="1" applyProtection="1">
      <alignment horizontal="center" vertical="center"/>
      <protection locked="0"/>
    </xf>
    <xf numFmtId="165" fontId="23" fillId="6" borderId="23" xfId="1" applyNumberFormat="1" applyFont="1" applyFill="1" applyBorder="1" applyAlignment="1" applyProtection="1">
      <alignment horizontal="center" vertical="center"/>
      <protection locked="0"/>
    </xf>
    <xf numFmtId="0" fontId="23" fillId="6" borderId="20" xfId="1" applyFont="1" applyFill="1" applyBorder="1" applyAlignment="1" applyProtection="1">
      <alignment horizontal="left" vertical="center"/>
      <protection locked="0"/>
    </xf>
    <xf numFmtId="165" fontId="26" fillId="6" borderId="22" xfId="1" quotePrefix="1" applyNumberFormat="1" applyFont="1" applyFill="1" applyBorder="1" applyAlignment="1" applyProtection="1">
      <alignment horizontal="center" vertical="center"/>
      <protection locked="0"/>
    </xf>
    <xf numFmtId="165" fontId="26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6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3" fillId="6" borderId="22" xfId="1" applyNumberFormat="1" applyFont="1" applyFill="1" applyBorder="1" applyAlignment="1" applyProtection="1">
      <alignment horizontal="center" vertical="center"/>
      <protection locked="0"/>
    </xf>
    <xf numFmtId="0" fontId="23" fillId="6" borderId="31" xfId="1" applyFont="1" applyFill="1" applyBorder="1" applyAlignment="1" applyProtection="1">
      <alignment horizontal="left" vertical="center"/>
      <protection locked="0"/>
    </xf>
    <xf numFmtId="0" fontId="23" fillId="6" borderId="31" xfId="1" quotePrefix="1" applyFont="1" applyFill="1" applyBorder="1" applyAlignment="1" applyProtection="1">
      <alignment horizontal="center" vertical="center"/>
      <protection locked="0"/>
    </xf>
    <xf numFmtId="0" fontId="23" fillId="6" borderId="30" xfId="0" applyFont="1" applyFill="1" applyBorder="1" applyAlignment="1">
      <alignment horizontal="center" vertical="center" shrinkToFit="1"/>
    </xf>
    <xf numFmtId="165" fontId="23" fillId="6" borderId="27" xfId="0" applyNumberFormat="1" applyFont="1" applyFill="1" applyBorder="1" applyAlignment="1" applyProtection="1">
      <alignment horizontal="right" vertical="center"/>
      <protection locked="0"/>
    </xf>
    <xf numFmtId="168" fontId="23" fillId="6" borderId="29" xfId="0" applyNumberFormat="1" applyFont="1" applyFill="1" applyBorder="1" applyAlignment="1" applyProtection="1">
      <alignment horizontal="left" vertical="center"/>
      <protection locked="0"/>
    </xf>
    <xf numFmtId="165" fontId="23" fillId="6" borderId="31" xfId="1" quotePrefix="1" applyNumberFormat="1" applyFont="1" applyFill="1" applyBorder="1" applyAlignment="1" applyProtection="1">
      <alignment horizontal="center" vertical="center"/>
      <protection locked="0"/>
    </xf>
    <xf numFmtId="165" fontId="23" fillId="6" borderId="32" xfId="1" quotePrefix="1" applyNumberFormat="1" applyFont="1" applyFill="1" applyBorder="1" applyAlignment="1" applyProtection="1">
      <alignment horizontal="center" vertical="center"/>
      <protection locked="0"/>
    </xf>
    <xf numFmtId="165" fontId="23" fillId="6" borderId="28" xfId="1" applyNumberFormat="1" applyFont="1" applyFill="1" applyBorder="1" applyAlignment="1" applyProtection="1">
      <alignment horizontal="center" vertical="center"/>
      <protection locked="0"/>
    </xf>
    <xf numFmtId="165" fontId="23" fillId="6" borderId="27" xfId="1" applyNumberFormat="1" applyFont="1" applyFill="1" applyBorder="1" applyAlignment="1" applyProtection="1">
      <alignment horizontal="center" vertical="center"/>
      <protection locked="0"/>
    </xf>
    <xf numFmtId="165" fontId="23" fillId="6" borderId="35" xfId="1" applyNumberFormat="1" applyFont="1" applyFill="1" applyBorder="1" applyAlignment="1" applyProtection="1">
      <alignment horizontal="center" vertical="center"/>
      <protection locked="0"/>
    </xf>
    <xf numFmtId="165" fontId="23" fillId="6" borderId="29" xfId="1" applyNumberFormat="1" applyFont="1" applyFill="1" applyBorder="1" applyAlignment="1" applyProtection="1">
      <alignment horizontal="center" vertical="center"/>
      <protection locked="0"/>
    </xf>
    <xf numFmtId="0" fontId="23" fillId="6" borderId="36" xfId="1" applyFont="1" applyFill="1" applyBorder="1" applyAlignment="1" applyProtection="1">
      <alignment horizontal="left" vertical="center"/>
      <protection locked="0"/>
    </xf>
    <xf numFmtId="0" fontId="23" fillId="6" borderId="36" xfId="1" quotePrefix="1" applyFont="1" applyFill="1" applyBorder="1" applyAlignment="1" applyProtection="1">
      <alignment horizontal="center" vertical="center"/>
      <protection locked="0"/>
    </xf>
    <xf numFmtId="0" fontId="23" fillId="6" borderId="37" xfId="0" applyFont="1" applyFill="1" applyBorder="1" applyAlignment="1">
      <alignment horizontal="center" vertical="center" shrinkToFit="1"/>
    </xf>
    <xf numFmtId="165" fontId="23" fillId="6" borderId="38" xfId="0" applyNumberFormat="1" applyFont="1" applyFill="1" applyBorder="1" applyAlignment="1" applyProtection="1">
      <alignment horizontal="right" vertical="center"/>
      <protection locked="0"/>
    </xf>
    <xf numFmtId="168" fontId="23" fillId="6" borderId="39" xfId="0" applyNumberFormat="1" applyFont="1" applyFill="1" applyBorder="1" applyAlignment="1" applyProtection="1">
      <alignment horizontal="left" vertical="center"/>
      <protection locked="0"/>
    </xf>
    <xf numFmtId="165" fontId="23" fillId="6" borderId="36" xfId="1" quotePrefix="1" applyNumberFormat="1" applyFont="1" applyFill="1" applyBorder="1" applyAlignment="1" applyProtection="1">
      <alignment horizontal="center" vertical="center"/>
      <protection locked="0"/>
    </xf>
    <xf numFmtId="165" fontId="23" fillId="6" borderId="40" xfId="1" quotePrefix="1" applyNumberFormat="1" applyFont="1" applyFill="1" applyBorder="1" applyAlignment="1" applyProtection="1">
      <alignment horizontal="center" vertical="center"/>
      <protection locked="0"/>
    </xf>
    <xf numFmtId="165" fontId="23" fillId="6" borderId="41" xfId="1" applyNumberFormat="1" applyFont="1" applyFill="1" applyBorder="1" applyAlignment="1" applyProtection="1">
      <alignment horizontal="center" vertical="center"/>
      <protection locked="0"/>
    </xf>
    <xf numFmtId="165" fontId="23" fillId="6" borderId="38" xfId="1" applyNumberFormat="1" applyFont="1" applyFill="1" applyBorder="1" applyAlignment="1" applyProtection="1">
      <alignment horizontal="center" vertical="center"/>
      <protection locked="0"/>
    </xf>
    <xf numFmtId="165" fontId="23" fillId="6" borderId="42" xfId="1" applyNumberFormat="1" applyFont="1" applyFill="1" applyBorder="1" applyAlignment="1" applyProtection="1">
      <alignment horizontal="center" vertical="center"/>
      <protection locked="0"/>
    </xf>
    <xf numFmtId="165" fontId="23" fillId="6" borderId="39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5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6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0" xfId="0" applyFont="1" applyFill="1" applyAlignment="1">
      <alignment horizontal="center"/>
    </xf>
    <xf numFmtId="0" fontId="16" fillId="0" borderId="14" xfId="0" applyFont="1" applyBorder="1"/>
    <xf numFmtId="0" fontId="14" fillId="4" borderId="12" xfId="0" applyFont="1" applyFill="1" applyBorder="1" applyAlignment="1">
      <alignment horizontal="center"/>
    </xf>
    <xf numFmtId="0" fontId="16" fillId="0" borderId="18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7" xfId="0" applyFont="1" applyBorder="1"/>
    <xf numFmtId="0" fontId="15" fillId="3" borderId="0" xfId="0" applyFont="1" applyFill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23" fillId="6" borderId="43" xfId="0" applyFont="1" applyFill="1" applyBorder="1" applyAlignment="1">
      <alignment horizontal="center" vertical="center" wrapText="1"/>
    </xf>
    <xf numFmtId="0" fontId="23" fillId="6" borderId="44" xfId="0" applyFont="1" applyFill="1" applyBorder="1" applyAlignment="1">
      <alignment horizontal="center" vertical="center" wrapText="1"/>
    </xf>
    <xf numFmtId="165" fontId="23" fillId="6" borderId="27" xfId="1" quotePrefix="1" applyNumberFormat="1" applyFont="1" applyFill="1" applyBorder="1" applyAlignment="1" applyProtection="1">
      <alignment horizontal="center" vertical="center"/>
      <protection locked="0"/>
    </xf>
    <xf numFmtId="165" fontId="26" fillId="6" borderId="45" xfId="1" quotePrefix="1" applyNumberFormat="1" applyFont="1" applyFill="1" applyBorder="1" applyAlignment="1" applyProtection="1">
      <alignment horizontal="center" vertical="center"/>
      <protection locked="0"/>
    </xf>
    <xf numFmtId="165" fontId="26" fillId="6" borderId="31" xfId="1" quotePrefix="1" applyNumberFormat="1" applyFont="1" applyFill="1" applyBorder="1" applyAlignment="1" applyProtection="1">
      <alignment horizontal="center" vertical="center"/>
      <protection locked="0"/>
    </xf>
    <xf numFmtId="165" fontId="26" fillId="6" borderId="32" xfId="1" quotePrefix="1" applyNumberFormat="1" applyFont="1" applyFill="1" applyBorder="1" applyAlignment="1" applyProtection="1">
      <alignment horizontal="center" vertical="center"/>
      <protection locked="0"/>
    </xf>
    <xf numFmtId="165" fontId="26" fillId="6" borderId="46" xfId="1" quotePrefix="1" applyNumberFormat="1" applyFont="1" applyFill="1" applyBorder="1" applyAlignment="1" applyProtection="1">
      <alignment horizontal="center" vertical="center"/>
      <protection locked="0"/>
    </xf>
    <xf numFmtId="0" fontId="23" fillId="6" borderId="47" xfId="0" applyFont="1" applyFill="1" applyBorder="1" applyAlignment="1">
      <alignment horizontal="center" vertical="center" wrapText="1"/>
    </xf>
    <xf numFmtId="165" fontId="23" fillId="6" borderId="48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49" xfId="0" applyFont="1" applyBorder="1" applyAlignment="1">
      <alignment horizontal="center"/>
    </xf>
  </cellXfs>
  <cellStyles count="2">
    <cellStyle name="Normal" xfId="0" builtinId="0"/>
    <cellStyle name="標準 2" xfId="1" xr:uid="{3BE2F3BB-81A8-40F4-A976-7AFF6A596F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20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1000"/>
  <sheetViews>
    <sheetView tabSelected="1" zoomScale="60" zoomScaleNormal="60" workbookViewId="0">
      <selection activeCell="H1" sqref="H1"/>
    </sheetView>
  </sheetViews>
  <sheetFormatPr defaultColWidth="12.6640625" defaultRowHeight="15" customHeight="1"/>
  <cols>
    <col min="1" max="1" width="4.6640625" customWidth="1"/>
    <col min="2" max="3" width="6.6640625" customWidth="1"/>
    <col min="4" max="4" width="28.6640625" customWidth="1"/>
    <col min="5" max="5" width="10.6640625" customWidth="1"/>
    <col min="6" max="6" width="14.21875" customWidth="1"/>
    <col min="7" max="8" width="10.6640625" customWidth="1"/>
    <col min="9" max="11" width="20.6640625" customWidth="1"/>
    <col min="12" max="13" width="19.109375" customWidth="1"/>
    <col min="14" max="20" width="10.6640625" customWidth="1"/>
    <col min="21" max="24" width="9" customWidth="1"/>
    <col min="25" max="25" width="17" customWidth="1"/>
    <col min="26" max="27" width="9" customWidth="1"/>
  </cols>
  <sheetData>
    <row r="1" spans="1:27" ht="94.5" customHeight="1">
      <c r="A1" s="1"/>
      <c r="B1" s="2"/>
      <c r="C1" s="2"/>
      <c r="D1" s="95"/>
      <c r="E1" s="96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7" t="s">
        <v>31</v>
      </c>
      <c r="C2" s="96"/>
      <c r="D2" s="96"/>
      <c r="E2" s="96"/>
      <c r="F2" s="96"/>
      <c r="G2" s="96"/>
      <c r="H2" s="96"/>
      <c r="I2" s="96"/>
      <c r="J2" s="96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32</v>
      </c>
      <c r="Z2" s="4"/>
      <c r="AA2" s="4"/>
    </row>
    <row r="3" spans="1:27" ht="25.5" customHeight="1">
      <c r="A3" s="4"/>
      <c r="B3" s="96"/>
      <c r="C3" s="96"/>
      <c r="D3" s="96"/>
      <c r="E3" s="96"/>
      <c r="F3" s="96"/>
      <c r="G3" s="96"/>
      <c r="H3" s="96"/>
      <c r="I3" s="96"/>
      <c r="J3" s="96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46">
        <v>45583</v>
      </c>
      <c r="Z3" s="4"/>
      <c r="AA3" s="4"/>
    </row>
    <row r="4" spans="1:27" ht="21.75" customHeight="1">
      <c r="A4" s="1"/>
      <c r="B4" s="12" t="s">
        <v>0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98"/>
      <c r="N4" s="96"/>
      <c r="O4" s="96"/>
      <c r="P4" s="96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1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99" t="s">
        <v>2</v>
      </c>
      <c r="E8" s="102" t="s">
        <v>3</v>
      </c>
      <c r="F8" s="103" t="s">
        <v>4</v>
      </c>
      <c r="G8" s="106" t="s">
        <v>5</v>
      </c>
      <c r="H8" s="107"/>
      <c r="I8" s="112" t="s">
        <v>6</v>
      </c>
      <c r="J8" s="113"/>
      <c r="K8" s="107"/>
      <c r="L8" s="19" t="s">
        <v>7</v>
      </c>
      <c r="M8" s="114" t="s">
        <v>7</v>
      </c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07"/>
      <c r="Z8" s="1"/>
      <c r="AA8" s="1"/>
    </row>
    <row r="9" spans="1:27" ht="21.75" customHeight="1">
      <c r="A9" s="1"/>
      <c r="B9" s="20"/>
      <c r="C9" s="21"/>
      <c r="D9" s="100"/>
      <c r="E9" s="100"/>
      <c r="F9" s="104"/>
      <c r="G9" s="115" t="s">
        <v>33</v>
      </c>
      <c r="H9" s="116"/>
      <c r="I9" s="118" t="s">
        <v>34</v>
      </c>
      <c r="J9" s="118" t="s">
        <v>35</v>
      </c>
      <c r="K9" s="120" t="s">
        <v>33</v>
      </c>
      <c r="L9" s="121" t="s">
        <v>8</v>
      </c>
      <c r="M9" s="22" t="s">
        <v>9</v>
      </c>
      <c r="N9" s="110" t="s">
        <v>10</v>
      </c>
      <c r="O9" s="108" t="s">
        <v>11</v>
      </c>
      <c r="P9" s="110" t="s">
        <v>12</v>
      </c>
      <c r="Q9" s="108" t="s">
        <v>13</v>
      </c>
      <c r="R9" s="110" t="s">
        <v>14</v>
      </c>
      <c r="S9" s="108" t="s">
        <v>15</v>
      </c>
      <c r="T9" s="110" t="s">
        <v>16</v>
      </c>
      <c r="U9" s="108" t="s">
        <v>17</v>
      </c>
      <c r="V9" s="110" t="s">
        <v>18</v>
      </c>
      <c r="W9" s="108" t="s">
        <v>19</v>
      </c>
      <c r="X9" s="110" t="s">
        <v>20</v>
      </c>
      <c r="Y9" s="119" t="s">
        <v>21</v>
      </c>
      <c r="Z9" s="1"/>
      <c r="AA9" s="1"/>
    </row>
    <row r="10" spans="1:27" ht="21.75" customHeight="1" thickBot="1">
      <c r="A10" s="1"/>
      <c r="B10" s="23"/>
      <c r="C10" s="24" t="s">
        <v>22</v>
      </c>
      <c r="D10" s="101"/>
      <c r="E10" s="101"/>
      <c r="F10" s="105"/>
      <c r="G10" s="109"/>
      <c r="H10" s="117"/>
      <c r="I10" s="109"/>
      <c r="J10" s="109"/>
      <c r="K10" s="105"/>
      <c r="L10" s="117"/>
      <c r="M10" s="25" t="s">
        <v>23</v>
      </c>
      <c r="N10" s="111"/>
      <c r="O10" s="109"/>
      <c r="P10" s="111"/>
      <c r="Q10" s="109"/>
      <c r="R10" s="111"/>
      <c r="S10" s="109"/>
      <c r="T10" s="111"/>
      <c r="U10" s="109"/>
      <c r="V10" s="111"/>
      <c r="W10" s="109"/>
      <c r="X10" s="111"/>
      <c r="Y10" s="105"/>
      <c r="Z10" s="1"/>
      <c r="AA10" s="1"/>
    </row>
    <row r="11" spans="1:27" ht="27" customHeight="1" thickTop="1">
      <c r="A11" s="26"/>
      <c r="B11" s="56"/>
      <c r="C11" s="122">
        <v>41</v>
      </c>
      <c r="D11" s="68" t="s">
        <v>38</v>
      </c>
      <c r="E11" s="59" t="s">
        <v>39</v>
      </c>
      <c r="F11" s="60" t="s">
        <v>24</v>
      </c>
      <c r="G11" s="61">
        <v>45582</v>
      </c>
      <c r="H11" s="62">
        <f t="shared" ref="H11:H17" si="0">G11+1</f>
        <v>45583</v>
      </c>
      <c r="I11" s="69" t="s">
        <v>40</v>
      </c>
      <c r="J11" s="70" t="s">
        <v>41</v>
      </c>
      <c r="K11" s="71" t="s">
        <v>42</v>
      </c>
      <c r="L11" s="65">
        <f>G11+13</f>
        <v>45595</v>
      </c>
      <c r="M11" s="65">
        <f t="shared" ref="M11:M17" si="1">L11+5</f>
        <v>45600</v>
      </c>
      <c r="N11" s="65">
        <f t="shared" ref="N11:N17" si="2">M11+4</f>
        <v>45604</v>
      </c>
      <c r="O11" s="66">
        <f t="shared" ref="O11:P17" si="3">N11+1</f>
        <v>45605</v>
      </c>
      <c r="P11" s="65">
        <f t="shared" si="3"/>
        <v>45606</v>
      </c>
      <c r="Q11" s="66">
        <f t="shared" ref="Q11:Q17" si="4">P11+2</f>
        <v>45608</v>
      </c>
      <c r="R11" s="65">
        <f t="shared" ref="R11:T17" si="5">Q11+1</f>
        <v>45609</v>
      </c>
      <c r="S11" s="66">
        <f t="shared" si="5"/>
        <v>45610</v>
      </c>
      <c r="T11" s="65">
        <f t="shared" si="5"/>
        <v>45611</v>
      </c>
      <c r="U11" s="66">
        <f t="shared" ref="U11:U17" si="6">T11+2</f>
        <v>45613</v>
      </c>
      <c r="V11" s="65">
        <f t="shared" ref="V11:V17" si="7">U11+1</f>
        <v>45614</v>
      </c>
      <c r="W11" s="66">
        <f t="shared" ref="W11:W17" si="8">V11+2</f>
        <v>45616</v>
      </c>
      <c r="X11" s="65">
        <f t="shared" ref="X11:X17" si="9">W11+1</f>
        <v>45617</v>
      </c>
      <c r="Y11" s="67">
        <f t="shared" ref="Y11:Y17" si="10">X11+4</f>
        <v>45621</v>
      </c>
      <c r="Z11" s="1"/>
      <c r="AA11" s="1"/>
    </row>
    <row r="12" spans="1:27" ht="27" customHeight="1">
      <c r="A12" s="26"/>
      <c r="B12" s="57"/>
      <c r="C12" s="122">
        <v>42</v>
      </c>
      <c r="D12" s="68" t="s">
        <v>43</v>
      </c>
      <c r="E12" s="59" t="s">
        <v>44</v>
      </c>
      <c r="F12" s="60" t="s">
        <v>24</v>
      </c>
      <c r="G12" s="61">
        <v>45589</v>
      </c>
      <c r="H12" s="62">
        <f t="shared" si="0"/>
        <v>45590</v>
      </c>
      <c r="I12" s="69" t="s">
        <v>45</v>
      </c>
      <c r="J12" s="63">
        <v>45583</v>
      </c>
      <c r="K12" s="64">
        <v>45586</v>
      </c>
      <c r="L12" s="65">
        <f t="shared" ref="L12:L17" si="11">G12+13</f>
        <v>45602</v>
      </c>
      <c r="M12" s="72">
        <f t="shared" si="1"/>
        <v>45607</v>
      </c>
      <c r="N12" s="65">
        <f t="shared" si="2"/>
        <v>45611</v>
      </c>
      <c r="O12" s="66">
        <f t="shared" si="3"/>
        <v>45612</v>
      </c>
      <c r="P12" s="65">
        <f t="shared" si="3"/>
        <v>45613</v>
      </c>
      <c r="Q12" s="66">
        <f t="shared" si="4"/>
        <v>45615</v>
      </c>
      <c r="R12" s="65">
        <f t="shared" si="5"/>
        <v>45616</v>
      </c>
      <c r="S12" s="66">
        <f t="shared" si="5"/>
        <v>45617</v>
      </c>
      <c r="T12" s="65">
        <f t="shared" si="5"/>
        <v>45618</v>
      </c>
      <c r="U12" s="66">
        <f t="shared" si="6"/>
        <v>45620</v>
      </c>
      <c r="V12" s="65">
        <f t="shared" si="7"/>
        <v>45621</v>
      </c>
      <c r="W12" s="66">
        <f t="shared" si="8"/>
        <v>45623</v>
      </c>
      <c r="X12" s="65">
        <f t="shared" si="9"/>
        <v>45624</v>
      </c>
      <c r="Y12" s="67">
        <f t="shared" si="10"/>
        <v>45628</v>
      </c>
      <c r="Z12" s="1"/>
      <c r="AA12" s="1"/>
    </row>
    <row r="13" spans="1:27" ht="27" customHeight="1">
      <c r="A13" s="26"/>
      <c r="B13" s="57"/>
      <c r="C13" s="123">
        <v>43</v>
      </c>
      <c r="D13" s="73" t="s">
        <v>46</v>
      </c>
      <c r="E13" s="74" t="s">
        <v>47</v>
      </c>
      <c r="F13" s="75" t="s">
        <v>24</v>
      </c>
      <c r="G13" s="76">
        <v>45596</v>
      </c>
      <c r="H13" s="77">
        <f t="shared" si="0"/>
        <v>45597</v>
      </c>
      <c r="I13" s="124">
        <f t="shared" ref="I13" si="12">G13-10</f>
        <v>45586</v>
      </c>
      <c r="J13" s="78">
        <f>G13-7</f>
        <v>45589</v>
      </c>
      <c r="K13" s="79">
        <f t="shared" ref="K13" si="13">G13-6</f>
        <v>45590</v>
      </c>
      <c r="L13" s="80">
        <f t="shared" si="11"/>
        <v>45609</v>
      </c>
      <c r="M13" s="81">
        <f t="shared" si="1"/>
        <v>45614</v>
      </c>
      <c r="N13" s="80">
        <f t="shared" si="2"/>
        <v>45618</v>
      </c>
      <c r="O13" s="82">
        <f t="shared" si="3"/>
        <v>45619</v>
      </c>
      <c r="P13" s="80">
        <f t="shared" si="3"/>
        <v>45620</v>
      </c>
      <c r="Q13" s="82">
        <f t="shared" si="4"/>
        <v>45622</v>
      </c>
      <c r="R13" s="80">
        <f t="shared" si="5"/>
        <v>45623</v>
      </c>
      <c r="S13" s="82">
        <f t="shared" si="5"/>
        <v>45624</v>
      </c>
      <c r="T13" s="80">
        <f t="shared" si="5"/>
        <v>45625</v>
      </c>
      <c r="U13" s="82">
        <f t="shared" si="6"/>
        <v>45627</v>
      </c>
      <c r="V13" s="80">
        <f t="shared" si="7"/>
        <v>45628</v>
      </c>
      <c r="W13" s="82">
        <f t="shared" si="8"/>
        <v>45630</v>
      </c>
      <c r="X13" s="80">
        <f t="shared" si="9"/>
        <v>45631</v>
      </c>
      <c r="Y13" s="83">
        <f t="shared" si="10"/>
        <v>45635</v>
      </c>
      <c r="Z13" s="1"/>
      <c r="AA13" s="1"/>
    </row>
    <row r="14" spans="1:27" ht="27" customHeight="1">
      <c r="A14" s="26"/>
      <c r="B14" s="57"/>
      <c r="C14" s="122">
        <v>44</v>
      </c>
      <c r="D14" s="73" t="s">
        <v>48</v>
      </c>
      <c r="E14" s="74" t="s">
        <v>36</v>
      </c>
      <c r="F14" s="75" t="s">
        <v>24</v>
      </c>
      <c r="G14" s="76">
        <v>45603</v>
      </c>
      <c r="H14" s="77">
        <f t="shared" si="0"/>
        <v>45604</v>
      </c>
      <c r="I14" s="125" t="s">
        <v>49</v>
      </c>
      <c r="J14" s="126" t="s">
        <v>50</v>
      </c>
      <c r="K14" s="127" t="s">
        <v>51</v>
      </c>
      <c r="L14" s="80">
        <f t="shared" si="11"/>
        <v>45616</v>
      </c>
      <c r="M14" s="81">
        <f t="shared" si="1"/>
        <v>45621</v>
      </c>
      <c r="N14" s="80">
        <f t="shared" si="2"/>
        <v>45625</v>
      </c>
      <c r="O14" s="82">
        <f t="shared" si="3"/>
        <v>45626</v>
      </c>
      <c r="P14" s="80">
        <f t="shared" si="3"/>
        <v>45627</v>
      </c>
      <c r="Q14" s="82">
        <f t="shared" si="4"/>
        <v>45629</v>
      </c>
      <c r="R14" s="80">
        <f t="shared" si="5"/>
        <v>45630</v>
      </c>
      <c r="S14" s="82">
        <f t="shared" si="5"/>
        <v>45631</v>
      </c>
      <c r="T14" s="80">
        <f t="shared" si="5"/>
        <v>45632</v>
      </c>
      <c r="U14" s="82">
        <f t="shared" si="6"/>
        <v>45634</v>
      </c>
      <c r="V14" s="80">
        <f t="shared" si="7"/>
        <v>45635</v>
      </c>
      <c r="W14" s="82">
        <f t="shared" si="8"/>
        <v>45637</v>
      </c>
      <c r="X14" s="80">
        <f t="shared" si="9"/>
        <v>45638</v>
      </c>
      <c r="Y14" s="83">
        <f t="shared" si="10"/>
        <v>45642</v>
      </c>
      <c r="Z14" s="1"/>
      <c r="AA14" s="29"/>
    </row>
    <row r="15" spans="1:27" ht="27" customHeight="1">
      <c r="A15" s="26"/>
      <c r="B15" s="57"/>
      <c r="C15" s="122">
        <v>45</v>
      </c>
      <c r="D15" s="58" t="s">
        <v>52</v>
      </c>
      <c r="E15" s="59" t="s">
        <v>53</v>
      </c>
      <c r="F15" s="75" t="s">
        <v>54</v>
      </c>
      <c r="G15" s="61">
        <v>45610</v>
      </c>
      <c r="H15" s="62">
        <f t="shared" si="0"/>
        <v>45611</v>
      </c>
      <c r="I15" s="128" t="s">
        <v>55</v>
      </c>
      <c r="J15" s="63">
        <f t="shared" ref="J15:J17" si="14">G15-7</f>
        <v>45603</v>
      </c>
      <c r="K15" s="64">
        <f t="shared" ref="K15:K17" si="15">G15-6</f>
        <v>45604</v>
      </c>
      <c r="L15" s="65">
        <f t="shared" si="11"/>
        <v>45623</v>
      </c>
      <c r="M15" s="81">
        <f t="shared" si="1"/>
        <v>45628</v>
      </c>
      <c r="N15" s="65">
        <f t="shared" si="2"/>
        <v>45632</v>
      </c>
      <c r="O15" s="66">
        <f t="shared" si="3"/>
        <v>45633</v>
      </c>
      <c r="P15" s="65">
        <f t="shared" si="3"/>
        <v>45634</v>
      </c>
      <c r="Q15" s="66">
        <f t="shared" si="4"/>
        <v>45636</v>
      </c>
      <c r="R15" s="65">
        <f t="shared" si="5"/>
        <v>45637</v>
      </c>
      <c r="S15" s="66">
        <f t="shared" si="5"/>
        <v>45638</v>
      </c>
      <c r="T15" s="65">
        <f t="shared" si="5"/>
        <v>45639</v>
      </c>
      <c r="U15" s="66">
        <f t="shared" si="6"/>
        <v>45641</v>
      </c>
      <c r="V15" s="65">
        <f t="shared" si="7"/>
        <v>45642</v>
      </c>
      <c r="W15" s="66">
        <f t="shared" si="8"/>
        <v>45644</v>
      </c>
      <c r="X15" s="65">
        <f t="shared" si="9"/>
        <v>45645</v>
      </c>
      <c r="Y15" s="67">
        <f t="shared" si="10"/>
        <v>45649</v>
      </c>
      <c r="Z15" s="1"/>
      <c r="AA15" s="29"/>
    </row>
    <row r="16" spans="1:27" ht="27" customHeight="1">
      <c r="A16" s="26"/>
      <c r="B16" s="57"/>
      <c r="C16" s="122">
        <v>46</v>
      </c>
      <c r="D16" s="68" t="s">
        <v>56</v>
      </c>
      <c r="E16" s="59" t="s">
        <v>57</v>
      </c>
      <c r="F16" s="60" t="s">
        <v>54</v>
      </c>
      <c r="G16" s="61">
        <v>45617</v>
      </c>
      <c r="H16" s="62">
        <f t="shared" si="0"/>
        <v>45618</v>
      </c>
      <c r="I16" s="124">
        <f t="shared" ref="I16:I17" si="16">G16-10</f>
        <v>45607</v>
      </c>
      <c r="J16" s="63">
        <f t="shared" si="14"/>
        <v>45610</v>
      </c>
      <c r="K16" s="64">
        <f t="shared" si="15"/>
        <v>45611</v>
      </c>
      <c r="L16" s="65">
        <f t="shared" si="11"/>
        <v>45630</v>
      </c>
      <c r="M16" s="81">
        <f t="shared" si="1"/>
        <v>45635</v>
      </c>
      <c r="N16" s="65">
        <f t="shared" si="2"/>
        <v>45639</v>
      </c>
      <c r="O16" s="66">
        <f t="shared" si="3"/>
        <v>45640</v>
      </c>
      <c r="P16" s="65">
        <f t="shared" si="3"/>
        <v>45641</v>
      </c>
      <c r="Q16" s="66">
        <f t="shared" si="4"/>
        <v>45643</v>
      </c>
      <c r="R16" s="65">
        <f t="shared" si="5"/>
        <v>45644</v>
      </c>
      <c r="S16" s="66">
        <f t="shared" si="5"/>
        <v>45645</v>
      </c>
      <c r="T16" s="65">
        <f t="shared" si="5"/>
        <v>45646</v>
      </c>
      <c r="U16" s="66">
        <f t="shared" si="6"/>
        <v>45648</v>
      </c>
      <c r="V16" s="65">
        <f t="shared" si="7"/>
        <v>45649</v>
      </c>
      <c r="W16" s="66">
        <f t="shared" si="8"/>
        <v>45651</v>
      </c>
      <c r="X16" s="65">
        <f t="shared" si="9"/>
        <v>45652</v>
      </c>
      <c r="Y16" s="67">
        <f t="shared" si="10"/>
        <v>45656</v>
      </c>
      <c r="Z16" s="1"/>
      <c r="AA16" s="1"/>
    </row>
    <row r="17" spans="1:27" ht="29.4" customHeight="1" thickBot="1">
      <c r="A17" s="26"/>
      <c r="B17" s="131"/>
      <c r="C17" s="129">
        <v>47</v>
      </c>
      <c r="D17" s="84" t="s">
        <v>37</v>
      </c>
      <c r="E17" s="85" t="s">
        <v>58</v>
      </c>
      <c r="F17" s="86" t="s">
        <v>54</v>
      </c>
      <c r="G17" s="87">
        <v>45624</v>
      </c>
      <c r="H17" s="88">
        <f t="shared" si="0"/>
        <v>45625</v>
      </c>
      <c r="I17" s="130">
        <f t="shared" si="16"/>
        <v>45614</v>
      </c>
      <c r="J17" s="89">
        <f t="shared" si="14"/>
        <v>45617</v>
      </c>
      <c r="K17" s="90">
        <f t="shared" si="15"/>
        <v>45618</v>
      </c>
      <c r="L17" s="91">
        <f t="shared" si="11"/>
        <v>45637</v>
      </c>
      <c r="M17" s="92">
        <f t="shared" si="1"/>
        <v>45642</v>
      </c>
      <c r="N17" s="91">
        <f t="shared" si="2"/>
        <v>45646</v>
      </c>
      <c r="O17" s="93">
        <f t="shared" si="3"/>
        <v>45647</v>
      </c>
      <c r="P17" s="91">
        <f t="shared" si="3"/>
        <v>45648</v>
      </c>
      <c r="Q17" s="93">
        <f t="shared" si="4"/>
        <v>45650</v>
      </c>
      <c r="R17" s="91">
        <f t="shared" si="5"/>
        <v>45651</v>
      </c>
      <c r="S17" s="93">
        <f t="shared" si="5"/>
        <v>45652</v>
      </c>
      <c r="T17" s="91">
        <f t="shared" si="5"/>
        <v>45653</v>
      </c>
      <c r="U17" s="93">
        <f t="shared" si="6"/>
        <v>45655</v>
      </c>
      <c r="V17" s="91">
        <f t="shared" si="7"/>
        <v>45656</v>
      </c>
      <c r="W17" s="93">
        <f t="shared" si="8"/>
        <v>45658</v>
      </c>
      <c r="X17" s="91">
        <f t="shared" si="9"/>
        <v>45659</v>
      </c>
      <c r="Y17" s="94">
        <f t="shared" si="10"/>
        <v>45663</v>
      </c>
      <c r="Z17" s="1"/>
      <c r="AA17" s="1"/>
    </row>
    <row r="18" spans="1:27" ht="27" customHeight="1">
      <c r="A18" s="26"/>
      <c r="B18" s="48"/>
      <c r="C18" s="49"/>
      <c r="D18" s="50"/>
      <c r="E18" s="51"/>
      <c r="F18" s="52"/>
      <c r="G18" s="53"/>
      <c r="H18" s="54"/>
      <c r="I18" s="55"/>
      <c r="J18" s="55"/>
      <c r="K18" s="55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1"/>
      <c r="AA18" s="1"/>
    </row>
    <row r="19" spans="1:27" ht="21.75" customHeight="1">
      <c r="A19" s="1"/>
      <c r="B19" s="30"/>
      <c r="C19" s="30"/>
      <c r="D19" s="27"/>
      <c r="E19" s="31"/>
      <c r="F19" s="32"/>
      <c r="G19" s="33"/>
      <c r="H19" s="34"/>
      <c r="I19" s="35" t="s">
        <v>25</v>
      </c>
      <c r="J19" s="36"/>
      <c r="K19" s="36"/>
      <c r="L19" s="36"/>
      <c r="M19" s="13"/>
      <c r="N19" s="1"/>
      <c r="O19" s="1"/>
      <c r="P19" s="29"/>
      <c r="Q19" s="29"/>
      <c r="R19" s="29"/>
      <c r="S19" s="37"/>
      <c r="T19" s="1"/>
      <c r="U19" s="1"/>
      <c r="V19" s="1"/>
      <c r="W19" s="1"/>
      <c r="X19" s="1"/>
      <c r="Y19" s="1"/>
      <c r="Z19" s="1"/>
      <c r="AA19" s="1"/>
    </row>
    <row r="20" spans="1:27" ht="21.75" customHeight="1">
      <c r="A20" s="1"/>
      <c r="B20" s="27"/>
      <c r="C20" s="27"/>
      <c r="D20" s="27"/>
      <c r="E20" s="28"/>
      <c r="F20" s="38"/>
      <c r="G20" s="39"/>
      <c r="H20" s="40"/>
      <c r="I20" s="39"/>
      <c r="J20" s="40"/>
      <c r="K20" s="40"/>
      <c r="L20" s="40"/>
      <c r="M20" s="40"/>
      <c r="N20" s="1"/>
      <c r="O20" s="1"/>
      <c r="P20" s="29"/>
      <c r="Q20" s="29"/>
      <c r="R20" s="29"/>
      <c r="S20" s="37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41" t="s">
        <v>26</v>
      </c>
      <c r="C21" s="41"/>
      <c r="D21" s="41"/>
      <c r="E21" s="3"/>
      <c r="F21" s="3"/>
      <c r="G21" s="41" t="s">
        <v>27</v>
      </c>
      <c r="H21" s="29"/>
      <c r="I21" s="2" t="s">
        <v>28</v>
      </c>
      <c r="J21" s="29"/>
      <c r="K21" s="29"/>
      <c r="L21" s="29"/>
      <c r="M21" s="29"/>
      <c r="N21" s="1"/>
      <c r="O21" s="1"/>
      <c r="P21" s="29"/>
      <c r="Q21" s="29"/>
      <c r="R21" s="29"/>
      <c r="S21" s="37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2" t="s">
        <v>29</v>
      </c>
      <c r="H22" s="29"/>
      <c r="I22" s="42"/>
      <c r="J22" s="29"/>
      <c r="K22" s="29"/>
      <c r="L22" s="29"/>
      <c r="M22" s="29"/>
      <c r="N22" s="1"/>
      <c r="O22" s="1"/>
      <c r="P22" s="29"/>
      <c r="Q22" s="29"/>
      <c r="R22" s="29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42"/>
      <c r="H23" s="29"/>
      <c r="I23" s="42"/>
      <c r="J23" s="29"/>
      <c r="K23" s="29"/>
      <c r="L23" s="29"/>
      <c r="M23" s="29"/>
      <c r="N23" s="29"/>
      <c r="O23" s="29"/>
      <c r="P23" s="29"/>
      <c r="Q23" s="29"/>
      <c r="R23" s="29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42"/>
      <c r="H24" s="29"/>
      <c r="I24" s="42"/>
      <c r="J24" s="29"/>
      <c r="K24" s="29"/>
      <c r="L24" s="29"/>
      <c r="M24" s="29"/>
      <c r="N24" s="29"/>
      <c r="O24" s="29"/>
      <c r="P24" s="29"/>
      <c r="Q24" s="29"/>
      <c r="R24" s="29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42"/>
      <c r="H25" s="29"/>
      <c r="I25" s="42"/>
      <c r="J25" s="29"/>
      <c r="K25" s="29"/>
      <c r="L25" s="29"/>
      <c r="M25" s="43"/>
      <c r="N25" s="43"/>
      <c r="O25" s="29"/>
      <c r="P25" s="29"/>
      <c r="Q25" s="29"/>
      <c r="R25" s="29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42"/>
      <c r="H26" s="29"/>
      <c r="I26" s="42"/>
      <c r="J26" s="29"/>
      <c r="K26" s="29"/>
      <c r="L26" s="29"/>
      <c r="M26" s="43"/>
      <c r="N26" s="43"/>
      <c r="O26" s="29"/>
      <c r="P26" s="29"/>
      <c r="Q26" s="29"/>
      <c r="R26" s="29"/>
      <c r="S26" s="44"/>
      <c r="T26" s="44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3"/>
      <c r="F27" s="3"/>
      <c r="G27" s="42"/>
      <c r="H27" s="29"/>
      <c r="I27" s="42"/>
      <c r="J27" s="29"/>
      <c r="K27" s="29"/>
      <c r="L27" s="29"/>
      <c r="M27" s="43"/>
      <c r="N27" s="43"/>
      <c r="O27" s="29"/>
      <c r="P27" s="29"/>
      <c r="Q27" s="29"/>
      <c r="R27" s="29"/>
      <c r="S27" s="44"/>
      <c r="T27" s="44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45" t="s">
        <v>30</v>
      </c>
      <c r="D28" s="2"/>
      <c r="E28" s="3"/>
      <c r="F28" s="3"/>
      <c r="G28" s="42"/>
      <c r="H28" s="29"/>
      <c r="I28" s="42"/>
      <c r="J28" s="29"/>
      <c r="K28" s="29"/>
      <c r="L28" s="29"/>
      <c r="M28" s="29"/>
      <c r="N28" s="29"/>
      <c r="O28" s="29"/>
      <c r="P28" s="29"/>
      <c r="Q28" s="29"/>
      <c r="R28" s="29"/>
      <c r="S28" s="1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42"/>
      <c r="H29" s="29"/>
      <c r="I29" s="42"/>
      <c r="J29" s="29"/>
      <c r="K29" s="29"/>
      <c r="L29" s="29"/>
      <c r="M29" s="1"/>
      <c r="N29" s="1"/>
      <c r="O29" s="1"/>
      <c r="P29" s="1"/>
      <c r="Q29" s="1"/>
      <c r="R29" s="29"/>
      <c r="S29" s="29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42"/>
      <c r="H30" s="29"/>
      <c r="I30" s="42"/>
      <c r="J30" s="29"/>
      <c r="K30" s="29"/>
      <c r="L30" s="29"/>
      <c r="M30" s="1"/>
      <c r="N30" s="1"/>
      <c r="O30" s="1"/>
      <c r="P30" s="1"/>
      <c r="Q30" s="1"/>
      <c r="R30" s="1"/>
      <c r="S30" s="29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42"/>
      <c r="H31" s="29"/>
      <c r="I31" s="42"/>
      <c r="J31" s="29"/>
      <c r="K31" s="29"/>
      <c r="L31" s="29"/>
      <c r="M31" s="1"/>
      <c r="N31" s="1"/>
      <c r="O31" s="1"/>
      <c r="P31" s="1"/>
      <c r="Q31" s="1"/>
      <c r="R31" s="1"/>
      <c r="S31" s="29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9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9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9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9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9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9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9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29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26">
    <mergeCell ref="K9:K10"/>
    <mergeCell ref="L9:L10"/>
    <mergeCell ref="N9:N10"/>
    <mergeCell ref="V9:V10"/>
    <mergeCell ref="U9:U10"/>
    <mergeCell ref="Y9:Y10"/>
    <mergeCell ref="Q9:Q10"/>
    <mergeCell ref="R9:R10"/>
    <mergeCell ref="S9:S10"/>
    <mergeCell ref="T9:T10"/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W9:W10"/>
    <mergeCell ref="X9:X10"/>
  </mergeCells>
  <hyperlinks>
    <hyperlink ref="Y2" r:id="rId1" xr:uid="{00000000-0004-0000-02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Maggie_Yu</cp:lastModifiedBy>
  <dcterms:created xsi:type="dcterms:W3CDTF">2011-03-15T06:58:11Z</dcterms:created>
  <dcterms:modified xsi:type="dcterms:W3CDTF">2024-10-22T20:52:04Z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