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031EA11E-6957-44CE-9659-B7688238C9B5}" xr6:coauthVersionLast="47" xr6:coauthVersionMax="47" xr10:uidLastSave="{00000000-0000-0000-0000-000000000000}"/>
  <bookViews>
    <workbookView xWindow="33225" yWindow="1140" windowWidth="24555" windowHeight="13395" xr2:uid="{00000000-000D-0000-FFFF-FFFF00000000}"/>
  </bookViews>
  <sheets>
    <sheet name="MOJ,HKT,OSA,UKB-LAX" sheetId="1" r:id="rId1"/>
  </sheets>
  <calcPr calcId="191029"/>
</workbook>
</file>

<file path=xl/calcChain.xml><?xml version="1.0" encoding="utf-8"?>
<calcChain xmlns="http://schemas.openxmlformats.org/spreadsheetml/2006/main">
  <c r="L11" i="1" l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K17" i="1"/>
  <c r="J17" i="1"/>
  <c r="I17" i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H16" i="1"/>
  <c r="M15" i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L15" i="1"/>
  <c r="K15" i="1"/>
  <c r="J15" i="1"/>
  <c r="I15" i="1"/>
  <c r="H15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K14" i="1"/>
  <c r="J14" i="1"/>
  <c r="I14" i="1"/>
  <c r="H14" i="1"/>
  <c r="M13" i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L13" i="1"/>
  <c r="K13" i="1"/>
  <c r="J13" i="1"/>
  <c r="I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K12" i="1"/>
  <c r="H12" i="1"/>
  <c r="K11" i="1"/>
  <c r="J11" i="1"/>
  <c r="H11" i="1"/>
</calcChain>
</file>

<file path=xl/sharedStrings.xml><?xml version="1.0" encoding="utf-8"?>
<sst xmlns="http://schemas.openxmlformats.org/spreadsheetml/2006/main" count="68" uniqueCount="60">
  <si>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</si>
  <si>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</si>
  <si>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</si>
  <si>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</si>
  <si>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</si>
  <si>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</si>
  <si>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</si>
  <si>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</si>
  <si>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</si>
  <si>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</si>
  <si>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</si>
  <si>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</si>
  <si>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</si>
  <si>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</si>
  <si>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</si>
  <si>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</si>
  <si>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</si>
  <si>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</si>
  <si>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</si>
  <si>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</si>
  <si>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</si>
  <si>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</si>
  <si>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</si>
  <si>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</si>
  <si>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</si>
  <si>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</si>
  <si>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</si>
  <si>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</si>
  <si>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</si>
  <si>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</si>
  <si>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</si>
  <si>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</si>
  <si>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</si>
  <si>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</si>
  <si>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073E</t>
    <phoneticPr fontId="6"/>
  </si>
  <si>
    <t>**ONE/OOCL</t>
    <phoneticPr fontId="6"/>
  </si>
  <si>
    <t>058E</t>
    <phoneticPr fontId="6"/>
  </si>
  <si>
    <t>ONE HENRY HUDSON</t>
    <phoneticPr fontId="6"/>
  </si>
  <si>
    <t>093E</t>
    <phoneticPr fontId="6"/>
  </si>
  <si>
    <t>NO SERVICE</t>
    <phoneticPr fontId="6"/>
  </si>
  <si>
    <t>ONE HANOI</t>
    <phoneticPr fontId="6"/>
  </si>
  <si>
    <t>051E</t>
    <phoneticPr fontId="6"/>
  </si>
  <si>
    <t>ONE ORPHEUS</t>
    <phoneticPr fontId="6"/>
  </si>
  <si>
    <t>*01/08</t>
    <phoneticPr fontId="6"/>
  </si>
  <si>
    <t>*01/10</t>
    <phoneticPr fontId="6"/>
  </si>
  <si>
    <t>ONE HAMBURG</t>
    <phoneticPr fontId="6"/>
  </si>
  <si>
    <t>081E</t>
    <phoneticPr fontId="6"/>
  </si>
  <si>
    <t>R1</t>
    <phoneticPr fontId="6"/>
  </si>
  <si>
    <t>R2</t>
    <phoneticPr fontId="6"/>
  </si>
  <si>
    <t>R3</t>
    <phoneticPr fontId="6"/>
  </si>
  <si>
    <t>R4</t>
    <phoneticPr fontId="6"/>
  </si>
  <si>
    <t>ONE HANGZHOU BAY</t>
    <phoneticPr fontId="6"/>
  </si>
  <si>
    <t>NYK ORION</t>
    <phoneticPr fontId="6"/>
  </si>
  <si>
    <t>078E</t>
    <phoneticPr fontId="6"/>
  </si>
  <si>
    <t>*02/05</t>
    <phoneticPr fontId="6"/>
  </si>
  <si>
    <t>*02/07</t>
    <phoneticPr fontId="6"/>
  </si>
  <si>
    <t>*02/10</t>
    <phoneticPr fontId="6"/>
  </si>
  <si>
    <t>R5</t>
    <phoneticPr fontId="6"/>
  </si>
  <si>
    <t>ONE HONOLULU</t>
    <phoneticPr fontId="6"/>
  </si>
  <si>
    <t>224E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</si>
</sst>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39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8" xfId="1" applyFont="1" applyFill="1" applyBorder="1" applyAlignment="1" applyProtection="1">
      <alignment horizontal="left" vertical="center"/>
      <protection locked="0"/>
    </xf>
    <xf numFmtId="0" fontId="22" fillId="6" borderId="28" xfId="1" quotePrefix="1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>
      <alignment horizontal="center" vertical="center" shrinkToFit="1"/>
    </xf>
    <xf numFmtId="165" fontId="24" fillId="6" borderId="26" xfId="1" applyNumberFormat="1" applyFont="1" applyFill="1" applyBorder="1" applyAlignment="1" applyProtection="1">
      <alignment horizontal="right" vertical="center"/>
      <protection locked="0"/>
    </xf>
    <xf numFmtId="165" fontId="22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/>
    </xf>
    <xf numFmtId="0" fontId="22" fillId="6" borderId="33" xfId="1" applyFont="1" applyFill="1" applyBorder="1" applyAlignment="1" applyProtection="1">
      <alignment horizontal="left" vertical="center"/>
      <protection locked="0"/>
    </xf>
    <xf numFmtId="0" fontId="22" fillId="6" borderId="33" xfId="1" quotePrefix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4" fillId="6" borderId="34" xfId="1" applyNumberFormat="1" applyFont="1" applyFill="1" applyBorder="1" applyAlignment="1" applyProtection="1">
      <alignment horizontal="right" vertical="center"/>
      <protection locked="0"/>
    </xf>
    <xf numFmtId="167" fontId="24" fillId="6" borderId="35" xfId="1" applyNumberFormat="1" applyFont="1" applyFill="1" applyBorder="1" applyAlignment="1" applyProtection="1">
      <alignment horizontal="left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>
      <alignment horizontal="center" vertical="center" wrapText="1"/>
    </xf>
    <xf numFmtId="0" fontId="22" fillId="0" borderId="20" xfId="43" applyFont="1" applyAlignment="1">
      <alignment horizontal="center" vertical="center"/>
    </xf>
    <xf numFmtId="0" fontId="22" fillId="0" borderId="20" xfId="43" applyFont="1" applyAlignment="1">
      <alignment horizontal="center" vertical="center" wrapText="1"/>
    </xf>
    <xf numFmtId="0" fontId="22" fillId="6" borderId="20" xfId="1" applyFont="1" applyFill="1" applyAlignment="1" applyProtection="1">
      <alignment horizontal="left" vertical="center"/>
      <protection locked="0"/>
    </xf>
    <xf numFmtId="0" fontId="22" fillId="6" borderId="20" xfId="1" quotePrefix="1" applyFont="1" applyFill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Alignment="1" applyProtection="1">
      <alignment horizontal="right" vertical="center"/>
      <protection locked="0"/>
    </xf>
    <xf numFmtId="167" fontId="24" fillId="6" borderId="20" xfId="1" applyNumberFormat="1" applyFont="1" applyFill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Alignment="1" applyProtection="1">
      <alignment horizontal="center" vertical="center"/>
      <protection locked="0"/>
    </xf>
    <xf numFmtId="165" fontId="22" fillId="6" borderId="20" xfId="1" applyNumberFormat="1" applyFont="1" applyFill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horizontal="left"/>
    </xf>
    <xf numFmtId="167" fontId="24" fillId="6" borderId="24" xfId="1" applyNumberFormat="1" applyFont="1" applyFill="1" applyBorder="1" applyAlignment="1" applyProtection="1">
      <alignment horizontal="left" vertical="center"/>
      <protection locked="0"/>
    </xf>
    <xf numFmtId="0" fontId="22" fillId="6" borderId="40" xfId="0" applyFont="1" applyFill="1" applyBorder="1" applyAlignment="1">
      <alignment horizontal="center" vertical="center" wrapText="1"/>
    </xf>
    <xf numFmtId="0" fontId="22" fillId="6" borderId="41" xfId="0" applyFont="1" applyFill="1" applyBorder="1" applyAlignment="1">
      <alignment horizontal="center" vertical="center" shrinkToFit="1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6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47" xfId="1" applyNumberFormat="1" applyFont="1" applyFill="1" applyBorder="1" applyAlignment="1" applyProtection="1">
      <alignment horizontal="center" vertical="center"/>
      <protection locked="0"/>
    </xf>
    <xf numFmtId="0" fontId="22" fillId="6" borderId="43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165" fontId="22" fillId="7" borderId="43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8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9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50" xfId="1" quotePrefix="1" applyNumberFormat="1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14" fillId="4" borderId="10" xfId="0" applyFont="1" applyFill="1" applyBorder="1" applyAlignment="1">
      <alignment horizontal="center"/>
    </xf>
    <xf numFmtId="0" fontId="16" fillId="0" borderId="17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5" fillId="2" borderId="12" xfId="0" applyFont="1" applyFill="1" applyBorder="1" applyAlignment="1">
      <alignment horizontal="center"/>
    </xf>
    <xf numFmtId="0" fontId="16" fillId="0" borderId="18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22" fillId="6" borderId="51" xfId="0" applyFont="1" applyFill="1" applyBorder="1" applyAlignment="1">
      <alignment horizontal="center" vertical="center" wrapText="1"/>
    </xf>
    <xf numFmtId="0" fontId="22" fillId="6" borderId="52" xfId="1" applyFont="1" applyFill="1" applyBorder="1" applyAlignment="1" applyProtection="1">
      <alignment horizontal="left" vertical="center"/>
      <protection locked="0"/>
    </xf>
    <xf numFmtId="0" fontId="22" fillId="6" borderId="52" xfId="1" quotePrefix="1" applyFont="1" applyFill="1" applyBorder="1" applyAlignment="1" applyProtection="1">
      <alignment horizontal="center" vertical="center"/>
      <protection locked="0"/>
    </xf>
    <xf numFmtId="0" fontId="22" fillId="6" borderId="53" xfId="0" applyFont="1" applyFill="1" applyBorder="1" applyAlignment="1">
      <alignment horizontal="center" vertical="center" shrinkToFit="1"/>
    </xf>
    <xf numFmtId="165" fontId="24" fillId="6" borderId="54" xfId="1" applyNumberFormat="1" applyFont="1" applyFill="1" applyBorder="1" applyAlignment="1" applyProtection="1">
      <alignment horizontal="right" vertical="center"/>
      <protection locked="0"/>
    </xf>
    <xf numFmtId="167" fontId="24" fillId="6" borderId="55" xfId="1" applyNumberFormat="1" applyFont="1" applyFill="1" applyBorder="1" applyAlignment="1" applyProtection="1">
      <alignment horizontal="left" vertical="center"/>
      <protection locked="0"/>
    </xf>
    <xf numFmtId="165" fontId="22" fillId="6" borderId="56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5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8" xfId="1" applyNumberFormat="1" applyFont="1" applyFill="1" applyBorder="1" applyAlignment="1" applyProtection="1">
      <alignment horizontal="center" vertical="center"/>
      <protection locked="0"/>
    </xf>
    <xf numFmtId="165" fontId="22" fillId="6" borderId="54" xfId="1" applyNumberFormat="1" applyFont="1" applyFill="1" applyBorder="1" applyAlignment="1" applyProtection="1">
      <alignment horizontal="center" vertical="center"/>
      <protection locked="0"/>
    </xf>
    <xf numFmtId="165" fontId="22" fillId="6" borderId="55" xfId="1" applyNumberFormat="1" applyFont="1" applyFill="1" applyBorder="1" applyAlignment="1" applyProtection="1">
      <alignment horizontal="center" vertical="center"/>
      <protection locked="0"/>
    </xf>
    <xf numFmtId="165" fontId="22" fillId="6" borderId="59" xfId="1" applyNumberFormat="1" applyFont="1" applyFill="1" applyBorder="1" applyAlignment="1" applyProtection="1">
      <alignment horizontal="center" vertical="center"/>
      <protection locked="0"/>
    </xf>
    <xf numFmtId="165" fontId="41" fillId="6" borderId="45" xfId="1" quotePrefix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0"/>
  <sheetViews>
    <sheetView tabSelected="1" zoomScale="64" zoomScaleNormal="64" workbookViewId="0">
      <selection activeCell="I7" sqref="I7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4.625" customWidth="1"/>
    <col min="26" max="26" width="13" customWidth="1"/>
    <col min="27" max="27" width="9" customWidth="1"/>
  </cols>
  <sheetData>
    <row r="1" spans="1:27" ht="94.5" customHeight="1">
      <c r="A1" s="1"/>
      <c r="B1" s="2"/>
      <c r="C1" s="2"/>
      <c r="D1" s="94"/>
      <c r="E1" s="9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6" t="s">
        <v>0</v>
      </c>
      <c r="C2" s="95"/>
      <c r="D2" s="95"/>
      <c r="E2" s="95"/>
      <c r="F2" s="95"/>
      <c r="G2" s="95"/>
      <c r="H2" s="95"/>
      <c r="I2" s="95"/>
      <c r="J2" s="95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95"/>
      <c r="C3" s="95"/>
      <c r="D3" s="95"/>
      <c r="E3" s="95"/>
      <c r="F3" s="95"/>
      <c r="G3" s="95"/>
      <c r="H3" s="95"/>
      <c r="I3" s="95"/>
      <c r="J3" s="95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45680</v>
      </c>
      <c r="Z3" s="9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7"/>
      <c r="N4" s="95"/>
      <c r="O4" s="95"/>
      <c r="P4" s="95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98" t="s">
        <v>4</v>
      </c>
      <c r="E8" s="101" t="s">
        <v>5</v>
      </c>
      <c r="F8" s="102" t="s">
        <v>6</v>
      </c>
      <c r="G8" s="104" t="s">
        <v>7</v>
      </c>
      <c r="H8" s="105"/>
      <c r="I8" s="106" t="s">
        <v>8</v>
      </c>
      <c r="J8" s="107"/>
      <c r="K8" s="105"/>
      <c r="L8" s="19" t="s">
        <v>9</v>
      </c>
      <c r="M8" s="108" t="s">
        <v>9</v>
      </c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5"/>
      <c r="Z8" s="1"/>
      <c r="AA8" s="1"/>
    </row>
    <row r="9" spans="1:27" ht="21.75" customHeight="1">
      <c r="A9" s="1"/>
      <c r="B9" s="20"/>
      <c r="C9" s="21"/>
      <c r="D9" s="99"/>
      <c r="E9" s="99"/>
      <c r="F9" s="103"/>
      <c r="G9" s="109" t="s">
        <v>10</v>
      </c>
      <c r="H9" s="110"/>
      <c r="I9" s="112" t="s">
        <v>11</v>
      </c>
      <c r="J9" s="112" t="s">
        <v>12</v>
      </c>
      <c r="K9" s="113" t="s">
        <v>10</v>
      </c>
      <c r="L9" s="92" t="s">
        <v>13</v>
      </c>
      <c r="M9" s="22" t="s">
        <v>14</v>
      </c>
      <c r="N9" s="86" t="s">
        <v>15</v>
      </c>
      <c r="O9" s="90" t="s">
        <v>16</v>
      </c>
      <c r="P9" s="86" t="s">
        <v>17</v>
      </c>
      <c r="Q9" s="90" t="s">
        <v>18</v>
      </c>
      <c r="R9" s="86" t="s">
        <v>19</v>
      </c>
      <c r="S9" s="90" t="s">
        <v>20</v>
      </c>
      <c r="T9" s="86" t="s">
        <v>21</v>
      </c>
      <c r="U9" s="90" t="s">
        <v>22</v>
      </c>
      <c r="V9" s="86" t="s">
        <v>23</v>
      </c>
      <c r="W9" s="90" t="s">
        <v>24</v>
      </c>
      <c r="X9" s="86" t="s">
        <v>25</v>
      </c>
      <c r="Y9" s="88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100"/>
      <c r="E10" s="100"/>
      <c r="F10" s="89"/>
      <c r="G10" s="111"/>
      <c r="H10" s="93"/>
      <c r="I10" s="91"/>
      <c r="J10" s="91"/>
      <c r="K10" s="89"/>
      <c r="L10" s="93"/>
      <c r="M10" s="25" t="s">
        <v>28</v>
      </c>
      <c r="N10" s="87"/>
      <c r="O10" s="91"/>
      <c r="P10" s="87"/>
      <c r="Q10" s="91"/>
      <c r="R10" s="87"/>
      <c r="S10" s="91"/>
      <c r="T10" s="87"/>
      <c r="U10" s="91"/>
      <c r="V10" s="87"/>
      <c r="W10" s="91"/>
      <c r="X10" s="87"/>
      <c r="Y10" s="89"/>
      <c r="Z10" s="1"/>
      <c r="AA10" s="1"/>
    </row>
    <row r="11" spans="1:27" ht="27" customHeight="1" thickTop="1">
      <c r="A11" s="26"/>
      <c r="B11" s="78" t="s">
        <v>47</v>
      </c>
      <c r="C11" s="35">
        <v>2</v>
      </c>
      <c r="D11" s="36" t="s">
        <v>37</v>
      </c>
      <c r="E11" s="37" t="s">
        <v>38</v>
      </c>
      <c r="F11" s="71" t="s">
        <v>35</v>
      </c>
      <c r="G11" s="39">
        <v>45668</v>
      </c>
      <c r="H11" s="69">
        <f t="shared" ref="H11:H17" si="0">G11+2</f>
        <v>45670</v>
      </c>
      <c r="I11" s="80" t="s">
        <v>39</v>
      </c>
      <c r="J11" s="73">
        <f t="shared" ref="J11" si="1">G11-4</f>
        <v>45664</v>
      </c>
      <c r="K11" s="74">
        <f t="shared" ref="K11:K15" si="2">G11-3</f>
        <v>45665</v>
      </c>
      <c r="L11" s="43">
        <f t="shared" ref="L11:L17" si="3">G11+19</f>
        <v>45687</v>
      </c>
      <c r="M11" s="44">
        <f t="shared" ref="M11:M17" si="4">L11+5</f>
        <v>45692</v>
      </c>
      <c r="N11" s="43">
        <f t="shared" ref="N11:N17" si="5">M11+4</f>
        <v>45696</v>
      </c>
      <c r="O11" s="45">
        <f t="shared" ref="O11:P17" si="6">N11+1</f>
        <v>45697</v>
      </c>
      <c r="P11" s="43">
        <f t="shared" si="6"/>
        <v>45698</v>
      </c>
      <c r="Q11" s="45">
        <f t="shared" ref="Q11:Q17" si="7">P11+2</f>
        <v>45700</v>
      </c>
      <c r="R11" s="43">
        <f t="shared" ref="R11:T17" si="8">Q11+1</f>
        <v>45701</v>
      </c>
      <c r="S11" s="45">
        <f t="shared" si="8"/>
        <v>45702</v>
      </c>
      <c r="T11" s="43">
        <f t="shared" si="8"/>
        <v>45703</v>
      </c>
      <c r="U11" s="45">
        <f t="shared" ref="U11:U17" si="9">T11+2</f>
        <v>45705</v>
      </c>
      <c r="V11" s="43">
        <f t="shared" ref="V11:V17" si="10">U11+1</f>
        <v>45706</v>
      </c>
      <c r="W11" s="45">
        <f t="shared" ref="W11:W17" si="11">V11+2</f>
        <v>45708</v>
      </c>
      <c r="X11" s="43">
        <f t="shared" ref="X11:X17" si="12">W11+1</f>
        <v>45709</v>
      </c>
      <c r="Y11" s="46">
        <f t="shared" ref="Y11:Y17" si="13">X11+4</f>
        <v>45713</v>
      </c>
      <c r="Z11" s="1"/>
      <c r="AA11" s="1"/>
    </row>
    <row r="12" spans="1:27" ht="27" customHeight="1">
      <c r="A12" s="26"/>
      <c r="B12" s="78" t="s">
        <v>48</v>
      </c>
      <c r="C12" s="70">
        <v>3</v>
      </c>
      <c r="D12" s="36" t="s">
        <v>40</v>
      </c>
      <c r="E12" s="37" t="s">
        <v>41</v>
      </c>
      <c r="F12" s="71" t="s">
        <v>35</v>
      </c>
      <c r="G12" s="39">
        <v>45308</v>
      </c>
      <c r="H12" s="69">
        <f t="shared" si="0"/>
        <v>45310</v>
      </c>
      <c r="I12" s="81" t="s">
        <v>43</v>
      </c>
      <c r="J12" s="82" t="s">
        <v>44</v>
      </c>
      <c r="K12" s="74">
        <f t="shared" si="2"/>
        <v>45305</v>
      </c>
      <c r="L12" s="75">
        <f t="shared" si="3"/>
        <v>45327</v>
      </c>
      <c r="M12" s="76">
        <f t="shared" si="4"/>
        <v>45332</v>
      </c>
      <c r="N12" s="75">
        <f t="shared" si="5"/>
        <v>45336</v>
      </c>
      <c r="O12" s="67">
        <f t="shared" si="6"/>
        <v>45337</v>
      </c>
      <c r="P12" s="75">
        <f t="shared" si="6"/>
        <v>45338</v>
      </c>
      <c r="Q12" s="67">
        <f t="shared" si="7"/>
        <v>45340</v>
      </c>
      <c r="R12" s="75">
        <f t="shared" si="8"/>
        <v>45341</v>
      </c>
      <c r="S12" s="67">
        <f t="shared" si="8"/>
        <v>45342</v>
      </c>
      <c r="T12" s="75">
        <f t="shared" si="8"/>
        <v>45343</v>
      </c>
      <c r="U12" s="67">
        <f t="shared" si="9"/>
        <v>45345</v>
      </c>
      <c r="V12" s="75">
        <f t="shared" si="10"/>
        <v>45346</v>
      </c>
      <c r="W12" s="67">
        <f t="shared" si="11"/>
        <v>45348</v>
      </c>
      <c r="X12" s="75">
        <f t="shared" si="12"/>
        <v>45349</v>
      </c>
      <c r="Y12" s="77">
        <f t="shared" si="13"/>
        <v>45353</v>
      </c>
      <c r="Z12" s="1"/>
      <c r="AA12" s="1"/>
    </row>
    <row r="13" spans="1:27" ht="27" customHeight="1">
      <c r="A13" s="26"/>
      <c r="B13" s="47" t="s">
        <v>49</v>
      </c>
      <c r="C13" s="114">
        <v>4</v>
      </c>
      <c r="D13" s="115" t="s">
        <v>42</v>
      </c>
      <c r="E13" s="116" t="s">
        <v>34</v>
      </c>
      <c r="F13" s="117" t="s">
        <v>35</v>
      </c>
      <c r="G13" s="118">
        <v>45315</v>
      </c>
      <c r="H13" s="119">
        <f t="shared" si="0"/>
        <v>45317</v>
      </c>
      <c r="I13" s="120">
        <f t="shared" ref="I13:I15" si="14">G13-8</f>
        <v>45307</v>
      </c>
      <c r="J13" s="66">
        <f t="shared" ref="J13:J15" si="15">G13-4</f>
        <v>45311</v>
      </c>
      <c r="K13" s="121">
        <f t="shared" si="2"/>
        <v>45312</v>
      </c>
      <c r="L13" s="122">
        <f t="shared" si="3"/>
        <v>45334</v>
      </c>
      <c r="M13" s="123">
        <f t="shared" si="4"/>
        <v>45339</v>
      </c>
      <c r="N13" s="122">
        <f t="shared" si="5"/>
        <v>45343</v>
      </c>
      <c r="O13" s="124">
        <f t="shared" si="6"/>
        <v>45344</v>
      </c>
      <c r="P13" s="122">
        <f t="shared" si="6"/>
        <v>45345</v>
      </c>
      <c r="Q13" s="124">
        <f t="shared" si="7"/>
        <v>45347</v>
      </c>
      <c r="R13" s="122">
        <f t="shared" si="8"/>
        <v>45348</v>
      </c>
      <c r="S13" s="124">
        <f t="shared" si="8"/>
        <v>45349</v>
      </c>
      <c r="T13" s="122">
        <f t="shared" si="8"/>
        <v>45350</v>
      </c>
      <c r="U13" s="124">
        <f t="shared" si="9"/>
        <v>45352</v>
      </c>
      <c r="V13" s="122">
        <f t="shared" si="10"/>
        <v>45353</v>
      </c>
      <c r="W13" s="124">
        <f t="shared" si="11"/>
        <v>45355</v>
      </c>
      <c r="X13" s="122">
        <f t="shared" si="12"/>
        <v>45356</v>
      </c>
      <c r="Y13" s="125">
        <f t="shared" si="13"/>
        <v>45360</v>
      </c>
      <c r="Z13" s="1"/>
      <c r="AA13" s="1"/>
    </row>
    <row r="14" spans="1:27" ht="27" customHeight="1">
      <c r="A14" s="26"/>
      <c r="B14" s="34"/>
      <c r="C14" s="35">
        <v>5</v>
      </c>
      <c r="D14" s="36" t="s">
        <v>45</v>
      </c>
      <c r="E14" s="37" t="s">
        <v>46</v>
      </c>
      <c r="F14" s="38" t="s">
        <v>35</v>
      </c>
      <c r="G14" s="118">
        <v>45690</v>
      </c>
      <c r="H14" s="119">
        <f t="shared" si="0"/>
        <v>45692</v>
      </c>
      <c r="I14" s="40">
        <f t="shared" si="14"/>
        <v>45682</v>
      </c>
      <c r="J14" s="41">
        <f t="shared" si="15"/>
        <v>45686</v>
      </c>
      <c r="K14" s="42">
        <f t="shared" si="2"/>
        <v>45687</v>
      </c>
      <c r="L14" s="122">
        <f t="shared" si="3"/>
        <v>45709</v>
      </c>
      <c r="M14" s="123">
        <f t="shared" si="4"/>
        <v>45714</v>
      </c>
      <c r="N14" s="122">
        <f t="shared" si="5"/>
        <v>45718</v>
      </c>
      <c r="O14" s="124">
        <f t="shared" si="6"/>
        <v>45719</v>
      </c>
      <c r="P14" s="122">
        <f t="shared" si="6"/>
        <v>45720</v>
      </c>
      <c r="Q14" s="124">
        <f t="shared" si="7"/>
        <v>45722</v>
      </c>
      <c r="R14" s="122">
        <f t="shared" si="8"/>
        <v>45723</v>
      </c>
      <c r="S14" s="124">
        <f t="shared" si="8"/>
        <v>45724</v>
      </c>
      <c r="T14" s="122">
        <f t="shared" si="8"/>
        <v>45725</v>
      </c>
      <c r="U14" s="124">
        <f t="shared" si="9"/>
        <v>45727</v>
      </c>
      <c r="V14" s="122">
        <f t="shared" si="10"/>
        <v>45728</v>
      </c>
      <c r="W14" s="124">
        <f t="shared" si="11"/>
        <v>45730</v>
      </c>
      <c r="X14" s="122">
        <f t="shared" si="12"/>
        <v>45731</v>
      </c>
      <c r="Y14" s="125">
        <f t="shared" si="13"/>
        <v>45735</v>
      </c>
      <c r="Z14" s="1"/>
      <c r="AA14" s="27"/>
    </row>
    <row r="15" spans="1:27" ht="27" customHeight="1">
      <c r="A15" s="26"/>
      <c r="B15" s="34" t="s">
        <v>50</v>
      </c>
      <c r="C15" s="35">
        <v>6</v>
      </c>
      <c r="D15" s="36" t="s">
        <v>51</v>
      </c>
      <c r="E15" s="37" t="s">
        <v>36</v>
      </c>
      <c r="F15" s="71" t="s">
        <v>35</v>
      </c>
      <c r="G15" s="39">
        <v>45695</v>
      </c>
      <c r="H15" s="69">
        <f t="shared" si="0"/>
        <v>45697</v>
      </c>
      <c r="I15" s="72">
        <f t="shared" si="14"/>
        <v>45687</v>
      </c>
      <c r="J15" s="73">
        <f t="shared" si="15"/>
        <v>45691</v>
      </c>
      <c r="K15" s="74">
        <f t="shared" si="2"/>
        <v>45692</v>
      </c>
      <c r="L15" s="43">
        <f t="shared" si="3"/>
        <v>45714</v>
      </c>
      <c r="M15" s="44">
        <f t="shared" si="4"/>
        <v>45719</v>
      </c>
      <c r="N15" s="43">
        <f t="shared" si="5"/>
        <v>45723</v>
      </c>
      <c r="O15" s="45">
        <f t="shared" si="6"/>
        <v>45724</v>
      </c>
      <c r="P15" s="43">
        <f t="shared" si="6"/>
        <v>45725</v>
      </c>
      <c r="Q15" s="45">
        <f t="shared" si="7"/>
        <v>45727</v>
      </c>
      <c r="R15" s="43">
        <f t="shared" si="8"/>
        <v>45728</v>
      </c>
      <c r="S15" s="45">
        <f t="shared" si="8"/>
        <v>45729</v>
      </c>
      <c r="T15" s="43">
        <f t="shared" si="8"/>
        <v>45730</v>
      </c>
      <c r="U15" s="45">
        <f t="shared" si="9"/>
        <v>45732</v>
      </c>
      <c r="V15" s="43">
        <f t="shared" si="10"/>
        <v>45733</v>
      </c>
      <c r="W15" s="45">
        <f t="shared" si="11"/>
        <v>45735</v>
      </c>
      <c r="X15" s="43">
        <f t="shared" si="12"/>
        <v>45736</v>
      </c>
      <c r="Y15" s="46">
        <f t="shared" si="13"/>
        <v>45740</v>
      </c>
      <c r="Z15" s="1"/>
      <c r="AA15" s="27"/>
    </row>
    <row r="16" spans="1:27" ht="27" customHeight="1">
      <c r="A16" s="26"/>
      <c r="B16" s="78"/>
      <c r="C16" s="35">
        <v>7</v>
      </c>
      <c r="D16" s="36" t="s">
        <v>52</v>
      </c>
      <c r="E16" s="37" t="s">
        <v>53</v>
      </c>
      <c r="F16" s="71" t="s">
        <v>35</v>
      </c>
      <c r="G16" s="39">
        <v>45708</v>
      </c>
      <c r="H16" s="69">
        <f t="shared" si="0"/>
        <v>45710</v>
      </c>
      <c r="I16" s="81" t="s">
        <v>54</v>
      </c>
      <c r="J16" s="82" t="s">
        <v>55</v>
      </c>
      <c r="K16" s="126" t="s">
        <v>56</v>
      </c>
      <c r="L16" s="75">
        <f t="shared" si="3"/>
        <v>45727</v>
      </c>
      <c r="M16" s="76">
        <f t="shared" si="4"/>
        <v>45732</v>
      </c>
      <c r="N16" s="75">
        <f t="shared" si="5"/>
        <v>45736</v>
      </c>
      <c r="O16" s="67">
        <f t="shared" si="6"/>
        <v>45737</v>
      </c>
      <c r="P16" s="75">
        <f t="shared" si="6"/>
        <v>45738</v>
      </c>
      <c r="Q16" s="67">
        <f t="shared" si="7"/>
        <v>45740</v>
      </c>
      <c r="R16" s="75">
        <f t="shared" si="8"/>
        <v>45741</v>
      </c>
      <c r="S16" s="67">
        <f t="shared" si="8"/>
        <v>45742</v>
      </c>
      <c r="T16" s="75">
        <f t="shared" si="8"/>
        <v>45743</v>
      </c>
      <c r="U16" s="67">
        <f t="shared" si="9"/>
        <v>45745</v>
      </c>
      <c r="V16" s="75">
        <f t="shared" si="10"/>
        <v>45746</v>
      </c>
      <c r="W16" s="67">
        <f t="shared" si="11"/>
        <v>45748</v>
      </c>
      <c r="X16" s="75">
        <f t="shared" si="12"/>
        <v>45749</v>
      </c>
      <c r="Y16" s="77">
        <f t="shared" si="13"/>
        <v>45753</v>
      </c>
      <c r="Z16" s="1"/>
      <c r="AA16" s="27"/>
    </row>
    <row r="17" spans="1:27" ht="27" customHeight="1" thickBot="1">
      <c r="A17" s="26"/>
      <c r="B17" s="79" t="s">
        <v>57</v>
      </c>
      <c r="C17" s="57">
        <v>8</v>
      </c>
      <c r="D17" s="48" t="s">
        <v>58</v>
      </c>
      <c r="E17" s="49" t="s">
        <v>59</v>
      </c>
      <c r="F17" s="50" t="s">
        <v>35</v>
      </c>
      <c r="G17" s="51">
        <v>45709</v>
      </c>
      <c r="H17" s="52">
        <f t="shared" si="0"/>
        <v>45711</v>
      </c>
      <c r="I17" s="83">
        <f t="shared" ref="I17" si="16">G17-8</f>
        <v>45701</v>
      </c>
      <c r="J17" s="84">
        <f t="shared" ref="J17" si="17">G17-4</f>
        <v>45705</v>
      </c>
      <c r="K17" s="85">
        <f t="shared" ref="K17" si="18">G17-3</f>
        <v>45706</v>
      </c>
      <c r="L17" s="53">
        <f t="shared" si="3"/>
        <v>45728</v>
      </c>
      <c r="M17" s="54">
        <f t="shared" si="4"/>
        <v>45733</v>
      </c>
      <c r="N17" s="53">
        <f t="shared" si="5"/>
        <v>45737</v>
      </c>
      <c r="O17" s="55">
        <f t="shared" si="6"/>
        <v>45738</v>
      </c>
      <c r="P17" s="53">
        <f t="shared" si="6"/>
        <v>45739</v>
      </c>
      <c r="Q17" s="55">
        <f t="shared" si="7"/>
        <v>45741</v>
      </c>
      <c r="R17" s="53">
        <f t="shared" si="8"/>
        <v>45742</v>
      </c>
      <c r="S17" s="55">
        <f t="shared" si="8"/>
        <v>45743</v>
      </c>
      <c r="T17" s="53">
        <f t="shared" si="8"/>
        <v>45744</v>
      </c>
      <c r="U17" s="55">
        <f t="shared" si="9"/>
        <v>45746</v>
      </c>
      <c r="V17" s="53">
        <f t="shared" si="10"/>
        <v>45747</v>
      </c>
      <c r="W17" s="55">
        <f t="shared" si="11"/>
        <v>45749</v>
      </c>
      <c r="X17" s="53">
        <f t="shared" si="12"/>
        <v>45750</v>
      </c>
      <c r="Y17" s="56">
        <f t="shared" si="13"/>
        <v>45754</v>
      </c>
      <c r="Z17" s="1"/>
      <c r="AA17" s="27"/>
    </row>
    <row r="18" spans="1:27" ht="27" customHeight="1">
      <c r="A18" s="26"/>
      <c r="B18" s="34"/>
      <c r="C18" s="70"/>
      <c r="D18" s="36"/>
      <c r="E18" s="37"/>
      <c r="F18" s="71"/>
      <c r="G18" s="39"/>
      <c r="H18" s="69"/>
      <c r="I18" s="81"/>
      <c r="J18" s="82"/>
      <c r="K18" s="74"/>
      <c r="L18" s="75"/>
      <c r="M18" s="76"/>
      <c r="N18" s="75"/>
      <c r="O18" s="67"/>
      <c r="P18" s="75"/>
      <c r="Q18" s="67"/>
      <c r="R18" s="75"/>
      <c r="S18" s="67"/>
      <c r="T18" s="75"/>
      <c r="U18" s="67"/>
      <c r="V18" s="75"/>
      <c r="W18" s="67"/>
      <c r="X18" s="75"/>
      <c r="Y18" s="77"/>
      <c r="Z18" s="1"/>
      <c r="AA18" s="1"/>
    </row>
    <row r="19" spans="1:27" ht="21.75" customHeight="1" thickBot="1">
      <c r="A19" s="1"/>
      <c r="B19" s="79"/>
      <c r="C19" s="57"/>
      <c r="D19" s="48"/>
      <c r="E19" s="49"/>
      <c r="F19" s="50"/>
      <c r="G19" s="51"/>
      <c r="H19" s="52"/>
      <c r="I19" s="83"/>
      <c r="J19" s="84"/>
      <c r="K19" s="85"/>
      <c r="L19" s="53"/>
      <c r="M19" s="54"/>
      <c r="N19" s="53"/>
      <c r="O19" s="55"/>
      <c r="P19" s="53"/>
      <c r="Q19" s="55"/>
      <c r="R19" s="53"/>
      <c r="S19" s="55"/>
      <c r="T19" s="53"/>
      <c r="U19" s="55"/>
      <c r="V19" s="53"/>
      <c r="W19" s="55"/>
      <c r="X19" s="53"/>
      <c r="Y19" s="56"/>
      <c r="Z19" s="1"/>
      <c r="AA19" s="1"/>
    </row>
    <row r="20" spans="1:27" ht="21.75" customHeight="1">
      <c r="A20" s="1"/>
      <c r="B20" s="58"/>
      <c r="C20" s="59"/>
      <c r="D20" s="60"/>
      <c r="E20" s="61"/>
      <c r="F20" s="62"/>
      <c r="G20" s="63"/>
      <c r="H20" s="64"/>
      <c r="I20" s="65"/>
      <c r="J20" s="66"/>
      <c r="K20" s="66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"/>
      <c r="AA20" s="1"/>
    </row>
    <row r="21" spans="1:27" ht="21.75" customHeight="1">
      <c r="A21" s="1"/>
      <c r="B21" s="29" t="s">
        <v>29</v>
      </c>
      <c r="C21" s="29"/>
      <c r="D21" s="29"/>
      <c r="E21" s="3"/>
      <c r="F21" s="3"/>
      <c r="G21" s="29" t="s">
        <v>30</v>
      </c>
      <c r="H21" s="27"/>
      <c r="I21" s="2" t="s">
        <v>31</v>
      </c>
      <c r="J21" s="27"/>
      <c r="K21" s="27"/>
      <c r="L21" s="27"/>
      <c r="M21" s="27"/>
      <c r="N21" s="1"/>
      <c r="O21" s="1"/>
      <c r="P21" s="27"/>
      <c r="Q21" s="27"/>
      <c r="R21" s="27"/>
      <c r="S21" s="2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32</v>
      </c>
      <c r="H22" s="27"/>
      <c r="I22" s="30"/>
      <c r="J22" s="27"/>
      <c r="K22" s="27"/>
      <c r="L22" s="27"/>
      <c r="M22" s="27"/>
      <c r="N22" s="1"/>
      <c r="O22" s="1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0"/>
      <c r="H23" s="27"/>
      <c r="I23" s="30"/>
      <c r="J23" s="27"/>
      <c r="K23" s="27"/>
      <c r="L23" s="27"/>
      <c r="M23" s="27"/>
      <c r="N23" s="27"/>
      <c r="O23" s="27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68"/>
      <c r="J25" s="27"/>
      <c r="K25" s="27"/>
      <c r="L25" s="27"/>
      <c r="M25" s="31"/>
      <c r="N25" s="31"/>
      <c r="O25" s="27"/>
      <c r="P25" s="27"/>
      <c r="Q25" s="27"/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30"/>
      <c r="J26" s="27"/>
      <c r="K26" s="27"/>
      <c r="L26" s="27"/>
      <c r="M26" s="31"/>
      <c r="N26" s="31"/>
      <c r="O26" s="27"/>
      <c r="P26" s="27"/>
      <c r="Q26" s="27"/>
      <c r="R26" s="27"/>
      <c r="S26" s="32"/>
      <c r="T26" s="3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0"/>
      <c r="H27" s="27"/>
      <c r="I27" s="30"/>
      <c r="J27" s="27"/>
      <c r="K27" s="27"/>
      <c r="L27" s="27"/>
      <c r="M27" s="31"/>
      <c r="N27" s="31"/>
      <c r="O27" s="27"/>
      <c r="P27" s="27"/>
      <c r="Q27" s="27"/>
      <c r="R27" s="27"/>
      <c r="S27" s="32"/>
      <c r="T27" s="3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3" t="s">
        <v>33</v>
      </c>
      <c r="D28" s="2"/>
      <c r="E28" s="3"/>
      <c r="F28" s="3"/>
      <c r="G28" s="30"/>
      <c r="H28" s="27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0"/>
      <c r="H29" s="27"/>
      <c r="I29" s="30"/>
      <c r="J29" s="27"/>
      <c r="K29" s="27"/>
      <c r="L29" s="27"/>
      <c r="M29" s="1"/>
      <c r="N29" s="1"/>
      <c r="O29" s="1"/>
      <c r="P29" s="1"/>
      <c r="Q29" s="1"/>
      <c r="R29" s="27"/>
      <c r="S29" s="27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1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0"/>
      <c r="H31" s="27"/>
      <c r="I31" s="30"/>
      <c r="J31" s="27"/>
      <c r="K31" s="27"/>
      <c r="L31" s="27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7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6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  <mergeCell ref="N9:N10"/>
    <mergeCell ref="V9:V10"/>
    <mergeCell ref="W9:W10"/>
    <mergeCell ref="U9:U10"/>
    <mergeCell ref="X9:X10"/>
    <mergeCell ref="Y9:Y10"/>
    <mergeCell ref="Q9:Q10"/>
    <mergeCell ref="R9:R10"/>
    <mergeCell ref="S9:S10"/>
    <mergeCell ref="T9:T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2025-01-23T19:11:24Z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