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huji_maruyama_trans\Desktop\"/>
    </mc:Choice>
  </mc:AlternateContent>
  <xr:revisionPtr revIDLastSave="0" documentId="13_ncr:1_{37FA8BCC-FD28-4411-B4F2-19CEEB4E5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9" i="3" l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H19" i="3"/>
  <c r="L18" i="3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K18" i="3"/>
  <c r="J18" i="3"/>
  <c r="I18" i="3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H14" i="3"/>
  <c r="M13" i="3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L13" i="3"/>
  <c r="H13" i="3"/>
  <c r="N12" i="3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M12" i="3"/>
  <c r="L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K11" i="3"/>
  <c r="J11" i="3"/>
  <c r="I11" i="3"/>
  <c r="H11" i="3"/>
</calcChain>
</file>

<file path=xl/sharedStrings.xml><?xml version="1.0" encoding="utf-8"?>
<sst xmlns="http://schemas.openxmlformats.org/spreadsheetml/2006/main" count="78" uniqueCount="67">
  <si>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</si>
  <si>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</si>
  <si>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</si>
  <si>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</si>
  <si>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</si>
  <si>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</si>
  <si>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</si>
  <si>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</si>
  <si>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</si>
  <si>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</si>
  <si>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</si>
  <si>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</si>
  <si>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</si>
  <si>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</si>
  <si>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</si>
  <si>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</si>
  <si>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</si>
  <si>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</si>
  <si>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</si>
  <si>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</si>
  <si>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</si>
  <si>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</si>
  <si>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</si>
  <si>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</si>
  <si>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</si>
  <si>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</si>
  <si>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</si>
  <si>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</si>
  <si>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</si>
  <si>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</si>
  <si>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</si>
  <si>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</si>
  <si>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</si>
  <si>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</si>
  <si>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＊ Unusual CFS cut off date due to holiday(s)</t>
  </si>
  <si>
    <t>NYK VIRGO</t>
    <phoneticPr fontId="5"/>
  </si>
  <si>
    <t>087E</t>
    <phoneticPr fontId="5"/>
  </si>
  <si>
    <t>**ONE</t>
    <phoneticPr fontId="5"/>
  </si>
  <si>
    <t>ONE OLYMPUS</t>
    <phoneticPr fontId="5"/>
  </si>
  <si>
    <t>078E</t>
    <phoneticPr fontId="5"/>
  </si>
  <si>
    <t>*09/05</t>
    <phoneticPr fontId="5"/>
  </si>
  <si>
    <t>*09/10</t>
    <phoneticPr fontId="5"/>
  </si>
  <si>
    <t>*09/11</t>
    <phoneticPr fontId="5"/>
  </si>
  <si>
    <t>NYK VEGA</t>
    <phoneticPr fontId="5"/>
  </si>
  <si>
    <t>084E</t>
    <phoneticPr fontId="5"/>
  </si>
  <si>
    <t>*09/17</t>
    <phoneticPr fontId="5"/>
  </si>
  <si>
    <t>*09/18</t>
    <phoneticPr fontId="5"/>
  </si>
  <si>
    <t>ONE HELSINKI</t>
    <phoneticPr fontId="5"/>
  </si>
  <si>
    <t>063E</t>
    <phoneticPr fontId="5"/>
  </si>
  <si>
    <t>*09/19</t>
    <phoneticPr fontId="5"/>
  </si>
  <si>
    <t>ONE HONG KONG</t>
    <phoneticPr fontId="5"/>
  </si>
  <si>
    <t>086E</t>
    <phoneticPr fontId="5"/>
  </si>
  <si>
    <t>ONE HARBOUR</t>
    <phoneticPr fontId="5"/>
  </si>
  <si>
    <t>102E</t>
    <phoneticPr fontId="5"/>
  </si>
  <si>
    <t>*10/03</t>
    <phoneticPr fontId="5"/>
  </si>
  <si>
    <t>*10/08</t>
    <phoneticPr fontId="5"/>
  </si>
  <si>
    <t>*10/09</t>
    <phoneticPr fontId="5"/>
  </si>
  <si>
    <t>NYK VENUS</t>
    <phoneticPr fontId="5"/>
  </si>
  <si>
    <t>081E</t>
    <phoneticPr fontId="5"/>
  </si>
  <si>
    <t>*10/10</t>
    <phoneticPr fontId="5"/>
  </si>
  <si>
    <t>ONE HOUSTON</t>
    <phoneticPr fontId="5"/>
  </si>
  <si>
    <t>061E</t>
    <phoneticPr fontId="5"/>
  </si>
  <si>
    <t xml:space="preserve">ONE HENRY HUDSON </t>
    <phoneticPr fontId="5"/>
  </si>
  <si>
    <t>095E</t>
    <phoneticPr fontId="5"/>
  </si>
  <si>
    <t>*10/24</t>
    <phoneticPr fontId="5"/>
  </si>
  <si>
    <t>*10/29</t>
    <phoneticPr fontId="5"/>
  </si>
  <si>
    <t>*10/30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</si>
</sst>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23" fillId="0" borderId="19">
      <alignment vertical="center"/>
    </xf>
    <xf numFmtId="0" fontId="23" fillId="0" borderId="19"/>
    <xf numFmtId="0" fontId="25" fillId="0" borderId="19" applyNumberFormat="0" applyFill="0" applyBorder="0" applyAlignment="0" applyProtection="0">
      <alignment vertical="top"/>
      <protection locked="0"/>
    </xf>
    <xf numFmtId="0" fontId="23" fillId="0" borderId="19"/>
    <xf numFmtId="0" fontId="23" fillId="0" borderId="19">
      <alignment vertical="center"/>
    </xf>
    <xf numFmtId="3" fontId="26" fillId="0" borderId="19" applyFont="0" applyFill="0" applyBorder="0" applyAlignment="0" applyProtection="0"/>
    <xf numFmtId="170" fontId="26" fillId="0" borderId="19" applyFont="0" applyFill="0" applyBorder="0" applyAlignment="0" applyProtection="0"/>
    <xf numFmtId="0" fontId="26" fillId="0" borderId="19" applyFont="0" applyFill="0" applyBorder="0" applyAlignment="0" applyProtection="0"/>
    <xf numFmtId="2" fontId="26" fillId="0" borderId="19" applyFont="0" applyFill="0" applyBorder="0" applyAlignment="0" applyProtection="0"/>
    <xf numFmtId="0" fontId="27" fillId="0" borderId="19" applyNumberFormat="0" applyFill="0" applyBorder="0" applyAlignment="0" applyProtection="0">
      <alignment vertical="top"/>
      <protection locked="0"/>
    </xf>
    <xf numFmtId="0" fontId="28" fillId="0" borderId="19" applyNumberFormat="0" applyFill="0" applyBorder="0" applyAlignment="0" applyProtection="0"/>
    <xf numFmtId="0" fontId="29" fillId="0" borderId="19" applyNumberFormat="0" applyFill="0" applyBorder="0" applyAlignment="0" applyProtection="0"/>
    <xf numFmtId="171" fontId="30" fillId="0" borderId="19"/>
    <xf numFmtId="0" fontId="26" fillId="0" borderId="43" applyNumberFormat="0" applyFont="0" applyFill="0" applyAlignment="0" applyProtection="0"/>
    <xf numFmtId="0" fontId="39" fillId="0" borderId="19" applyNumberFormat="0" applyFill="0" applyBorder="0" applyAlignment="0" applyProtection="0">
      <alignment vertical="top"/>
      <protection locked="0"/>
    </xf>
    <xf numFmtId="16" fontId="31" fillId="0" borderId="19"/>
    <xf numFmtId="40" fontId="32" fillId="0" borderId="19" applyFont="0" applyFill="0" applyBorder="0" applyAlignment="0" applyProtection="0"/>
    <xf numFmtId="38" fontId="32" fillId="0" borderId="19" applyFont="0" applyFill="0" applyBorder="0" applyAlignment="0" applyProtection="0"/>
    <xf numFmtId="172" fontId="26" fillId="0" borderId="19" applyFont="0" applyFill="0" applyBorder="0" applyAlignment="0" applyProtection="0"/>
    <xf numFmtId="172" fontId="26" fillId="0" borderId="19" applyFont="0" applyFill="0" applyBorder="0" applyAlignment="0" applyProtection="0"/>
    <xf numFmtId="0" fontId="33" fillId="0" borderId="19" applyNumberFormat="0" applyFont="0" applyBorder="0" applyProtection="0"/>
    <xf numFmtId="0" fontId="33" fillId="0" borderId="19" applyNumberFormat="0" applyFont="0" applyBorder="0" applyProtection="0">
      <alignment vertical="center"/>
    </xf>
    <xf numFmtId="0" fontId="38" fillId="0" borderId="19">
      <alignment vertical="center"/>
    </xf>
    <xf numFmtId="0" fontId="23" fillId="0" borderId="19">
      <alignment vertical="center"/>
    </xf>
    <xf numFmtId="0" fontId="34" fillId="0" borderId="19"/>
    <xf numFmtId="0" fontId="32" fillId="0" borderId="19" applyFont="0" applyFill="0" applyBorder="0" applyAlignment="0" applyProtection="0"/>
    <xf numFmtId="0" fontId="32" fillId="0" borderId="19" applyFont="0" applyFill="0" applyBorder="0" applyAlignment="0" applyProtection="0"/>
    <xf numFmtId="10" fontId="26" fillId="0" borderId="19" applyFont="0" applyFill="0" applyBorder="0" applyAlignment="0" applyProtection="0"/>
    <xf numFmtId="0" fontId="35" fillId="0" borderId="19"/>
    <xf numFmtId="173" fontId="26" fillId="0" borderId="19" applyFont="0" applyFill="0" applyBorder="0" applyAlignment="0" applyProtection="0"/>
    <xf numFmtId="174" fontId="26" fillId="0" borderId="19" applyFont="0" applyFill="0" applyBorder="0" applyAlignment="0" applyProtection="0"/>
    <xf numFmtId="169" fontId="36" fillId="0" borderId="19" applyFont="0" applyFill="0" applyBorder="0" applyAlignment="0" applyProtection="0"/>
    <xf numFmtId="168" fontId="36" fillId="0" borderId="19" applyFont="0" applyFill="0" applyBorder="0" applyAlignment="0" applyProtection="0"/>
    <xf numFmtId="0" fontId="37" fillId="0" borderId="19"/>
    <xf numFmtId="0" fontId="24" fillId="0" borderId="19">
      <alignment vertical="center"/>
    </xf>
    <xf numFmtId="0" fontId="24" fillId="0" borderId="19">
      <alignment vertical="center"/>
    </xf>
    <xf numFmtId="0" fontId="24" fillId="0" borderId="19">
      <alignment vertical="center"/>
    </xf>
    <xf numFmtId="0" fontId="39" fillId="0" borderId="19" applyNumberFormat="0" applyFill="0" applyBorder="0" applyAlignment="0" applyProtection="0"/>
    <xf numFmtId="0" fontId="23" fillId="0" borderId="19">
      <alignment vertical="center"/>
    </xf>
    <xf numFmtId="0" fontId="23" fillId="0" borderId="19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0" fillId="0" borderId="0" xfId="0"/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7" xfId="1" applyFont="1" applyFill="1" applyBorder="1" applyAlignment="1" applyProtection="1">
      <alignment horizontal="left" vertical="center"/>
      <protection locked="0"/>
    </xf>
    <xf numFmtId="0" fontId="22" fillId="6" borderId="37" xfId="1" quotePrefix="1" applyFont="1" applyFill="1" applyBorder="1" applyAlignment="1" applyProtection="1">
      <alignment horizontal="center" vertical="center"/>
      <protection locked="0"/>
    </xf>
    <xf numFmtId="165" fontId="22" fillId="6" borderId="40" xfId="1" applyNumberFormat="1" applyFont="1" applyFill="1" applyBorder="1" applyAlignment="1" applyProtection="1">
      <alignment horizontal="center" vertical="center"/>
      <protection locked="0"/>
    </xf>
    <xf numFmtId="165" fontId="22" fillId="6" borderId="41" xfId="1" applyNumberFormat="1" applyFont="1" applyFill="1" applyBorder="1" applyAlignment="1" applyProtection="1">
      <alignment horizontal="center" vertical="center"/>
      <protection locked="0"/>
    </xf>
    <xf numFmtId="165" fontId="22" fillId="6" borderId="38" xfId="1" applyNumberFormat="1" applyFont="1" applyFill="1" applyBorder="1" applyAlignment="1" applyProtection="1">
      <alignment horizontal="center" vertical="center"/>
      <protection locked="0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7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32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45" xfId="1" applyFont="1" applyFill="1" applyBorder="1" applyAlignment="1" applyProtection="1">
      <alignment horizontal="left" vertical="center"/>
      <protection locked="0"/>
    </xf>
    <xf numFmtId="0" fontId="22" fillId="6" borderId="45" xfId="1" quotePrefix="1" applyFont="1" applyFill="1" applyBorder="1" applyAlignment="1" applyProtection="1">
      <alignment horizontal="center" vertical="center"/>
      <protection locked="0"/>
    </xf>
    <xf numFmtId="165" fontId="22" fillId="6" borderId="4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1" xfId="1" applyNumberFormat="1" applyFont="1" applyFill="1" applyBorder="1" applyAlignment="1" applyProtection="1">
      <alignment horizontal="center" vertical="center"/>
      <protection locked="0"/>
    </xf>
    <xf numFmtId="165" fontId="22" fillId="6" borderId="49" xfId="1" applyNumberFormat="1" applyFont="1" applyFill="1" applyBorder="1" applyAlignment="1" applyProtection="1">
      <alignment horizontal="center" vertical="center"/>
      <protection locked="0"/>
    </xf>
    <xf numFmtId="165" fontId="22" fillId="6" borderId="52" xfId="1" applyNumberFormat="1" applyFont="1" applyFill="1" applyBorder="1" applyAlignment="1" applyProtection="1">
      <alignment horizontal="center" vertical="center"/>
      <protection locked="0"/>
    </xf>
    <xf numFmtId="165" fontId="22" fillId="6" borderId="48" xfId="1" applyNumberFormat="1" applyFont="1" applyFill="1" applyBorder="1" applyAlignment="1" applyProtection="1">
      <alignment horizontal="center" vertical="center"/>
      <protection locked="0"/>
    </xf>
    <xf numFmtId="165" fontId="22" fillId="6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6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7" xfId="0" applyFont="1" applyBorder="1"/>
    <xf numFmtId="0" fontId="15" fillId="3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22" fillId="6" borderId="44" xfId="0" applyFont="1" applyFill="1" applyBorder="1" applyAlignment="1">
      <alignment horizontal="center" vertical="center" wrapText="1"/>
    </xf>
    <xf numFmtId="0" fontId="22" fillId="6" borderId="46" xfId="0" applyFont="1" applyFill="1" applyBorder="1" applyAlignment="1">
      <alignment horizontal="center" vertical="center" shrinkToFit="1"/>
    </xf>
    <xf numFmtId="165" fontId="22" fillId="6" borderId="47" xfId="0" applyNumberFormat="1" applyFont="1" applyFill="1" applyBorder="1" applyAlignment="1" applyProtection="1">
      <alignment horizontal="right" vertical="center"/>
      <protection locked="0"/>
    </xf>
    <xf numFmtId="167" fontId="22" fillId="6" borderId="48" xfId="0" applyNumberFormat="1" applyFont="1" applyFill="1" applyBorder="1" applyAlignment="1" applyProtection="1">
      <alignment horizontal="left" vertical="center"/>
      <protection locked="0"/>
    </xf>
    <xf numFmtId="0" fontId="22" fillId="6" borderId="35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0" fontId="22" fillId="6" borderId="36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38" xfId="0" applyNumberFormat="1" applyFont="1" applyFill="1" applyBorder="1" applyAlignment="1" applyProtection="1">
      <alignment horizontal="left" vertical="center"/>
      <protection locked="0"/>
    </xf>
    <xf numFmtId="0" fontId="22" fillId="6" borderId="53" xfId="0" applyFont="1" applyFill="1" applyBorder="1" applyAlignment="1">
      <alignment horizontal="center" vertical="center" wrapText="1"/>
    </xf>
    <xf numFmtId="0" fontId="22" fillId="6" borderId="54" xfId="1" applyFont="1" applyFill="1" applyBorder="1" applyAlignment="1" applyProtection="1">
      <alignment horizontal="left" vertical="center"/>
      <protection locked="0"/>
    </xf>
    <xf numFmtId="0" fontId="22" fillId="6" borderId="54" xfId="1" quotePrefix="1" applyFont="1" applyFill="1" applyBorder="1" applyAlignment="1" applyProtection="1">
      <alignment horizontal="center" vertical="center"/>
      <protection locked="0"/>
    </xf>
    <xf numFmtId="0" fontId="22" fillId="6" borderId="55" xfId="0" applyFont="1" applyFill="1" applyBorder="1" applyAlignment="1">
      <alignment horizontal="center" vertical="center" shrinkToFit="1"/>
    </xf>
    <xf numFmtId="165" fontId="22" fillId="6" borderId="32" xfId="0" applyNumberFormat="1" applyFont="1" applyFill="1" applyBorder="1" applyAlignment="1" applyProtection="1">
      <alignment horizontal="right" vertical="center"/>
      <protection locked="0"/>
    </xf>
    <xf numFmtId="167" fontId="22" fillId="6" borderId="33" xfId="0" applyNumberFormat="1" applyFont="1" applyFill="1" applyBorder="1" applyAlignment="1" applyProtection="1">
      <alignment horizontal="left" vertical="center"/>
      <protection locked="0"/>
    </xf>
    <xf numFmtId="165" fontId="40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3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6" xfId="1" applyNumberFormat="1" applyFont="1" applyFill="1" applyBorder="1" applyAlignment="1" applyProtection="1">
      <alignment horizontal="center" vertical="center"/>
      <protection locked="0"/>
    </xf>
    <xf numFmtId="165" fontId="22" fillId="6" borderId="57" xfId="1" applyNumberFormat="1" applyFont="1" applyFill="1" applyBorder="1" applyAlignment="1" applyProtection="1">
      <alignment horizontal="center" vertical="center"/>
      <protection locked="0"/>
    </xf>
    <xf numFmtId="165" fontId="22" fillId="6" borderId="58" xfId="1" applyNumberFormat="1" applyFont="1" applyFill="1" applyBorder="1" applyAlignment="1" applyProtection="1">
      <alignment horizontal="center" vertical="center"/>
      <protection locked="0"/>
    </xf>
    <xf numFmtId="165" fontId="22" fillId="6" borderId="59" xfId="1" applyNumberFormat="1" applyFont="1" applyFill="1" applyBorder="1" applyAlignment="1" applyProtection="1">
      <alignment horizontal="center" vertical="center"/>
      <protection locked="0"/>
    </xf>
  </cellXfs>
  <cellStyles count="41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Normal 3" xfId="40" xr:uid="{A0938D34-83D0-43FB-9ACF-952021AFAA85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7" xfId="36" xr:uid="{AD7DD013-BC6B-4E92-ABFD-DA2CEF1C2FF3}"/>
    <cellStyle name="標準 7 2" xfId="37" xr:uid="{FBFE8DFB-1C0B-461B-961E-000AF669D124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000"/>
  <sheetViews>
    <sheetView tabSelected="1" zoomScale="60" zoomScaleNormal="60" workbookViewId="0">
      <selection activeCell="Q28" sqref="Q28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5"/>
      <c r="E1" s="7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77" t="s">
        <v>29</v>
      </c>
      <c r="C2" s="76"/>
      <c r="D2" s="76"/>
      <c r="E2" s="76"/>
      <c r="F2" s="76"/>
      <c r="G2" s="76"/>
      <c r="H2" s="76"/>
      <c r="I2" s="76"/>
      <c r="J2" s="76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76"/>
      <c r="C3" s="76"/>
      <c r="D3" s="76"/>
      <c r="E3" s="76"/>
      <c r="F3" s="76"/>
      <c r="G3" s="76"/>
      <c r="H3" s="76"/>
      <c r="I3" s="76"/>
      <c r="J3" s="76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45902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78"/>
      <c r="N4" s="76"/>
      <c r="O4" s="76"/>
      <c r="P4" s="76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79" t="s">
        <v>2</v>
      </c>
      <c r="E8" s="82" t="s">
        <v>3</v>
      </c>
      <c r="F8" s="83" t="s">
        <v>4</v>
      </c>
      <c r="G8" s="86" t="s">
        <v>5</v>
      </c>
      <c r="H8" s="87"/>
      <c r="I8" s="92" t="s">
        <v>6</v>
      </c>
      <c r="J8" s="93"/>
      <c r="K8" s="87"/>
      <c r="L8" s="19" t="s">
        <v>7</v>
      </c>
      <c r="M8" s="94" t="s">
        <v>7</v>
      </c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87"/>
      <c r="Z8" s="1"/>
      <c r="AA8" s="1"/>
    </row>
    <row r="9" spans="1:27" ht="21.75" customHeight="1">
      <c r="A9" s="1"/>
      <c r="B9" s="20"/>
      <c r="C9" s="21"/>
      <c r="D9" s="80"/>
      <c r="E9" s="80"/>
      <c r="F9" s="84"/>
      <c r="G9" s="95" t="s">
        <v>31</v>
      </c>
      <c r="H9" s="96"/>
      <c r="I9" s="98" t="s">
        <v>32</v>
      </c>
      <c r="J9" s="98" t="s">
        <v>33</v>
      </c>
      <c r="K9" s="100" t="s">
        <v>31</v>
      </c>
      <c r="L9" s="101" t="s">
        <v>8</v>
      </c>
      <c r="M9" s="22" t="s">
        <v>9</v>
      </c>
      <c r="N9" s="90" t="s">
        <v>10</v>
      </c>
      <c r="O9" s="88" t="s">
        <v>11</v>
      </c>
      <c r="P9" s="90" t="s">
        <v>12</v>
      </c>
      <c r="Q9" s="88" t="s">
        <v>13</v>
      </c>
      <c r="R9" s="90" t="s">
        <v>14</v>
      </c>
      <c r="S9" s="88" t="s">
        <v>15</v>
      </c>
      <c r="T9" s="90" t="s">
        <v>16</v>
      </c>
      <c r="U9" s="88" t="s">
        <v>17</v>
      </c>
      <c r="V9" s="90" t="s">
        <v>18</v>
      </c>
      <c r="W9" s="88" t="s">
        <v>19</v>
      </c>
      <c r="X9" s="90" t="s">
        <v>20</v>
      </c>
      <c r="Y9" s="99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81"/>
      <c r="E10" s="81"/>
      <c r="F10" s="85"/>
      <c r="G10" s="89"/>
      <c r="H10" s="97"/>
      <c r="I10" s="89"/>
      <c r="J10" s="89"/>
      <c r="K10" s="85"/>
      <c r="L10" s="97"/>
      <c r="M10" s="25" t="s">
        <v>23</v>
      </c>
      <c r="N10" s="91"/>
      <c r="O10" s="89"/>
      <c r="P10" s="91"/>
      <c r="Q10" s="89"/>
      <c r="R10" s="91"/>
      <c r="S10" s="89"/>
      <c r="T10" s="91"/>
      <c r="U10" s="89"/>
      <c r="V10" s="91"/>
      <c r="W10" s="89"/>
      <c r="X10" s="91"/>
      <c r="Y10" s="85"/>
      <c r="Z10" s="1"/>
      <c r="AA10" s="1"/>
    </row>
    <row r="11" spans="1:27" ht="27" customHeight="1" thickTop="1">
      <c r="A11" s="26"/>
      <c r="B11" s="40"/>
      <c r="C11" s="102">
        <v>36</v>
      </c>
      <c r="D11" s="65" t="s">
        <v>35</v>
      </c>
      <c r="E11" s="66" t="s">
        <v>36</v>
      </c>
      <c r="F11" s="103" t="s">
        <v>37</v>
      </c>
      <c r="G11" s="104">
        <v>45911</v>
      </c>
      <c r="H11" s="105">
        <f t="shared" ref="H11:H19" si="0">G11+1</f>
        <v>45912</v>
      </c>
      <c r="I11" s="67">
        <f t="shared" ref="I11" si="1">G11-10</f>
        <v>45901</v>
      </c>
      <c r="J11" s="68">
        <f t="shared" ref="J11" si="2">G11-7</f>
        <v>45904</v>
      </c>
      <c r="K11" s="69">
        <f t="shared" ref="K11" si="3">G11-6</f>
        <v>45905</v>
      </c>
      <c r="L11" s="70">
        <f t="shared" ref="L11:L19" si="4">G11+13</f>
        <v>45924</v>
      </c>
      <c r="M11" s="71">
        <f t="shared" ref="M11:M19" si="5">L11+5</f>
        <v>45929</v>
      </c>
      <c r="N11" s="70">
        <f t="shared" ref="N11:N19" si="6">M11+4</f>
        <v>45933</v>
      </c>
      <c r="O11" s="72">
        <f t="shared" ref="O11:P19" si="7">N11+1</f>
        <v>45934</v>
      </c>
      <c r="P11" s="70">
        <f t="shared" si="7"/>
        <v>45935</v>
      </c>
      <c r="Q11" s="72">
        <f t="shared" ref="Q11:Q19" si="8">P11+2</f>
        <v>45937</v>
      </c>
      <c r="R11" s="70">
        <f t="shared" ref="R11:T19" si="9">Q11+1</f>
        <v>45938</v>
      </c>
      <c r="S11" s="72">
        <f t="shared" si="9"/>
        <v>45939</v>
      </c>
      <c r="T11" s="70">
        <f t="shared" si="9"/>
        <v>45940</v>
      </c>
      <c r="U11" s="72">
        <f t="shared" ref="U11:U19" si="10">T11+2</f>
        <v>45942</v>
      </c>
      <c r="V11" s="70">
        <f t="shared" ref="V11:V19" si="11">U11+1</f>
        <v>45943</v>
      </c>
      <c r="W11" s="72">
        <f t="shared" ref="W11:W19" si="12">V11+2</f>
        <v>45945</v>
      </c>
      <c r="X11" s="70">
        <f t="shared" ref="X11:X19" si="13">W11+1</f>
        <v>45946</v>
      </c>
      <c r="Y11" s="73">
        <f t="shared" ref="Y11:Y19" si="14">X11+4</f>
        <v>45950</v>
      </c>
      <c r="Z11" s="1"/>
      <c r="AA11" s="1"/>
    </row>
    <row r="12" spans="1:27" ht="27" customHeight="1">
      <c r="A12" s="26"/>
      <c r="B12" s="41"/>
      <c r="C12" s="106">
        <v>37</v>
      </c>
      <c r="D12" s="51" t="s">
        <v>38</v>
      </c>
      <c r="E12" s="45" t="s">
        <v>39</v>
      </c>
      <c r="F12" s="107" t="s">
        <v>37</v>
      </c>
      <c r="G12" s="108">
        <v>45918</v>
      </c>
      <c r="H12" s="109">
        <f t="shared" si="0"/>
        <v>45919</v>
      </c>
      <c r="I12" s="61" t="s">
        <v>40</v>
      </c>
      <c r="J12" s="62" t="s">
        <v>41</v>
      </c>
      <c r="K12" s="63" t="s">
        <v>42</v>
      </c>
      <c r="L12" s="48">
        <f t="shared" si="4"/>
        <v>45931</v>
      </c>
      <c r="M12" s="52">
        <f t="shared" si="5"/>
        <v>45936</v>
      </c>
      <c r="N12" s="48">
        <f t="shared" si="6"/>
        <v>45940</v>
      </c>
      <c r="O12" s="49">
        <f t="shared" si="7"/>
        <v>45941</v>
      </c>
      <c r="P12" s="48">
        <f t="shared" si="7"/>
        <v>45942</v>
      </c>
      <c r="Q12" s="49">
        <f t="shared" si="8"/>
        <v>45944</v>
      </c>
      <c r="R12" s="48">
        <f t="shared" si="9"/>
        <v>45945</v>
      </c>
      <c r="S12" s="49">
        <f t="shared" si="9"/>
        <v>45946</v>
      </c>
      <c r="T12" s="48">
        <f t="shared" si="9"/>
        <v>45947</v>
      </c>
      <c r="U12" s="49">
        <f t="shared" si="10"/>
        <v>45949</v>
      </c>
      <c r="V12" s="48">
        <f t="shared" si="11"/>
        <v>45950</v>
      </c>
      <c r="W12" s="49">
        <f t="shared" si="12"/>
        <v>45952</v>
      </c>
      <c r="X12" s="48">
        <f t="shared" si="13"/>
        <v>45953</v>
      </c>
      <c r="Y12" s="50">
        <f t="shared" si="14"/>
        <v>45957</v>
      </c>
      <c r="Z12" s="1"/>
      <c r="AA12" s="1"/>
    </row>
    <row r="13" spans="1:27" ht="27" customHeight="1">
      <c r="A13" s="26"/>
      <c r="B13" s="41"/>
      <c r="C13" s="110">
        <v>38</v>
      </c>
      <c r="D13" s="51" t="s">
        <v>43</v>
      </c>
      <c r="E13" s="45" t="s">
        <v>44</v>
      </c>
      <c r="F13" s="107" t="s">
        <v>37</v>
      </c>
      <c r="G13" s="108">
        <v>45925</v>
      </c>
      <c r="H13" s="109">
        <f t="shared" si="0"/>
        <v>45926</v>
      </c>
      <c r="I13" s="61" t="s">
        <v>42</v>
      </c>
      <c r="J13" s="62" t="s">
        <v>45</v>
      </c>
      <c r="K13" s="63" t="s">
        <v>46</v>
      </c>
      <c r="L13" s="48">
        <f t="shared" si="4"/>
        <v>45938</v>
      </c>
      <c r="M13" s="52">
        <f t="shared" si="5"/>
        <v>45943</v>
      </c>
      <c r="N13" s="48">
        <f t="shared" si="6"/>
        <v>45947</v>
      </c>
      <c r="O13" s="49">
        <f t="shared" si="7"/>
        <v>45948</v>
      </c>
      <c r="P13" s="48">
        <f t="shared" si="7"/>
        <v>45949</v>
      </c>
      <c r="Q13" s="49">
        <f t="shared" si="8"/>
        <v>45951</v>
      </c>
      <c r="R13" s="48">
        <f t="shared" si="9"/>
        <v>45952</v>
      </c>
      <c r="S13" s="49">
        <f t="shared" si="9"/>
        <v>45953</v>
      </c>
      <c r="T13" s="48">
        <f t="shared" si="9"/>
        <v>45954</v>
      </c>
      <c r="U13" s="49">
        <f t="shared" si="10"/>
        <v>45956</v>
      </c>
      <c r="V13" s="48">
        <f t="shared" si="11"/>
        <v>45957</v>
      </c>
      <c r="W13" s="49">
        <f t="shared" si="12"/>
        <v>45959</v>
      </c>
      <c r="X13" s="48">
        <f t="shared" si="13"/>
        <v>45960</v>
      </c>
      <c r="Y13" s="50">
        <f t="shared" si="14"/>
        <v>45964</v>
      </c>
      <c r="Z13" s="1"/>
      <c r="AA13" s="1"/>
    </row>
    <row r="14" spans="1:27" s="44" customFormat="1" ht="27" customHeight="1">
      <c r="A14" s="26"/>
      <c r="B14" s="41"/>
      <c r="C14" s="110">
        <v>39</v>
      </c>
      <c r="D14" s="53" t="s">
        <v>47</v>
      </c>
      <c r="E14" s="54" t="s">
        <v>48</v>
      </c>
      <c r="F14" s="111" t="s">
        <v>37</v>
      </c>
      <c r="G14" s="112">
        <v>45932</v>
      </c>
      <c r="H14" s="113">
        <f t="shared" si="0"/>
        <v>45933</v>
      </c>
      <c r="I14" s="61" t="s">
        <v>49</v>
      </c>
      <c r="J14" s="60">
        <f t="shared" ref="J14:J15" si="15">G14-7</f>
        <v>45925</v>
      </c>
      <c r="K14" s="59">
        <f t="shared" ref="K14:K15" si="16">G14-6</f>
        <v>45926</v>
      </c>
      <c r="L14" s="55">
        <f t="shared" si="4"/>
        <v>45945</v>
      </c>
      <c r="M14" s="52">
        <f t="shared" si="5"/>
        <v>45950</v>
      </c>
      <c r="N14" s="55">
        <f t="shared" si="6"/>
        <v>45954</v>
      </c>
      <c r="O14" s="56">
        <f t="shared" si="7"/>
        <v>45955</v>
      </c>
      <c r="P14" s="55">
        <f t="shared" si="7"/>
        <v>45956</v>
      </c>
      <c r="Q14" s="56">
        <f t="shared" si="8"/>
        <v>45958</v>
      </c>
      <c r="R14" s="55">
        <f t="shared" si="9"/>
        <v>45959</v>
      </c>
      <c r="S14" s="56">
        <f t="shared" si="9"/>
        <v>45960</v>
      </c>
      <c r="T14" s="55">
        <f t="shared" si="9"/>
        <v>45961</v>
      </c>
      <c r="U14" s="56">
        <f t="shared" si="10"/>
        <v>45963</v>
      </c>
      <c r="V14" s="55">
        <f t="shared" si="11"/>
        <v>45964</v>
      </c>
      <c r="W14" s="56">
        <f t="shared" si="12"/>
        <v>45966</v>
      </c>
      <c r="X14" s="55">
        <f t="shared" si="13"/>
        <v>45967</v>
      </c>
      <c r="Y14" s="57">
        <f t="shared" si="14"/>
        <v>45971</v>
      </c>
      <c r="Z14" s="1"/>
      <c r="AA14" s="1"/>
    </row>
    <row r="15" spans="1:27" ht="27" customHeight="1">
      <c r="A15" s="26"/>
      <c r="B15" s="41"/>
      <c r="C15" s="110">
        <v>40</v>
      </c>
      <c r="D15" s="51" t="s">
        <v>50</v>
      </c>
      <c r="E15" s="45" t="s">
        <v>51</v>
      </c>
      <c r="F15" s="107" t="s">
        <v>37</v>
      </c>
      <c r="G15" s="108">
        <v>45939</v>
      </c>
      <c r="H15" s="109">
        <f t="shared" si="0"/>
        <v>45940</v>
      </c>
      <c r="I15" s="58">
        <f t="shared" ref="I15" si="17">G15-10</f>
        <v>45929</v>
      </c>
      <c r="J15" s="46">
        <f t="shared" si="15"/>
        <v>45932</v>
      </c>
      <c r="K15" s="47">
        <f t="shared" si="16"/>
        <v>45933</v>
      </c>
      <c r="L15" s="48">
        <f t="shared" si="4"/>
        <v>45952</v>
      </c>
      <c r="M15" s="52">
        <f t="shared" si="5"/>
        <v>45957</v>
      </c>
      <c r="N15" s="48">
        <f t="shared" si="6"/>
        <v>45961</v>
      </c>
      <c r="O15" s="49">
        <f t="shared" si="7"/>
        <v>45962</v>
      </c>
      <c r="P15" s="48">
        <f t="shared" si="7"/>
        <v>45963</v>
      </c>
      <c r="Q15" s="49">
        <f t="shared" si="8"/>
        <v>45965</v>
      </c>
      <c r="R15" s="48">
        <f t="shared" si="9"/>
        <v>45966</v>
      </c>
      <c r="S15" s="49">
        <f t="shared" si="9"/>
        <v>45967</v>
      </c>
      <c r="T15" s="48">
        <f t="shared" si="9"/>
        <v>45968</v>
      </c>
      <c r="U15" s="49">
        <f t="shared" si="10"/>
        <v>45970</v>
      </c>
      <c r="V15" s="48">
        <f t="shared" si="11"/>
        <v>45971</v>
      </c>
      <c r="W15" s="49">
        <f t="shared" si="12"/>
        <v>45973</v>
      </c>
      <c r="X15" s="48">
        <f t="shared" si="13"/>
        <v>45974</v>
      </c>
      <c r="Y15" s="50">
        <f t="shared" si="14"/>
        <v>45978</v>
      </c>
      <c r="Z15" s="1"/>
      <c r="AA15" s="1"/>
    </row>
    <row r="16" spans="1:27" ht="27" customHeight="1">
      <c r="A16" s="26"/>
      <c r="B16" s="41"/>
      <c r="C16" s="106">
        <v>41</v>
      </c>
      <c r="D16" s="51" t="s">
        <v>52</v>
      </c>
      <c r="E16" s="45" t="s">
        <v>53</v>
      </c>
      <c r="F16" s="107" t="s">
        <v>37</v>
      </c>
      <c r="G16" s="108">
        <v>45946</v>
      </c>
      <c r="H16" s="109">
        <f t="shared" si="0"/>
        <v>45947</v>
      </c>
      <c r="I16" s="61" t="s">
        <v>54</v>
      </c>
      <c r="J16" s="62" t="s">
        <v>55</v>
      </c>
      <c r="K16" s="63" t="s">
        <v>56</v>
      </c>
      <c r="L16" s="48">
        <f t="shared" si="4"/>
        <v>45959</v>
      </c>
      <c r="M16" s="52">
        <f t="shared" si="5"/>
        <v>45964</v>
      </c>
      <c r="N16" s="48">
        <f t="shared" si="6"/>
        <v>45968</v>
      </c>
      <c r="O16" s="49">
        <f t="shared" si="7"/>
        <v>45969</v>
      </c>
      <c r="P16" s="48">
        <f t="shared" si="7"/>
        <v>45970</v>
      </c>
      <c r="Q16" s="49">
        <f t="shared" si="8"/>
        <v>45972</v>
      </c>
      <c r="R16" s="48">
        <f t="shared" si="9"/>
        <v>45973</v>
      </c>
      <c r="S16" s="49">
        <f t="shared" si="9"/>
        <v>45974</v>
      </c>
      <c r="T16" s="48">
        <f t="shared" si="9"/>
        <v>45975</v>
      </c>
      <c r="U16" s="49">
        <f t="shared" si="10"/>
        <v>45977</v>
      </c>
      <c r="V16" s="48">
        <f t="shared" si="11"/>
        <v>45978</v>
      </c>
      <c r="W16" s="49">
        <f t="shared" si="12"/>
        <v>45980</v>
      </c>
      <c r="X16" s="48">
        <f t="shared" si="13"/>
        <v>45981</v>
      </c>
      <c r="Y16" s="50">
        <f t="shared" si="14"/>
        <v>45985</v>
      </c>
      <c r="Z16" s="1"/>
      <c r="AA16" s="29"/>
    </row>
    <row r="17" spans="1:27" ht="27" customHeight="1">
      <c r="A17" s="26"/>
      <c r="B17" s="41"/>
      <c r="C17" s="110">
        <v>42</v>
      </c>
      <c r="D17" s="51" t="s">
        <v>57</v>
      </c>
      <c r="E17" s="45" t="s">
        <v>58</v>
      </c>
      <c r="F17" s="107" t="s">
        <v>37</v>
      </c>
      <c r="G17" s="108">
        <v>45953</v>
      </c>
      <c r="H17" s="109">
        <f t="shared" si="0"/>
        <v>45954</v>
      </c>
      <c r="I17" s="61" t="s">
        <v>59</v>
      </c>
      <c r="J17" s="46">
        <f t="shared" ref="J17:J18" si="18">G17-7</f>
        <v>45946</v>
      </c>
      <c r="K17" s="47">
        <f t="shared" ref="K17:K18" si="19">G17-6</f>
        <v>45947</v>
      </c>
      <c r="L17" s="48">
        <f t="shared" si="4"/>
        <v>45966</v>
      </c>
      <c r="M17" s="52">
        <f t="shared" si="5"/>
        <v>45971</v>
      </c>
      <c r="N17" s="48">
        <f t="shared" si="6"/>
        <v>45975</v>
      </c>
      <c r="O17" s="49">
        <f t="shared" si="7"/>
        <v>45976</v>
      </c>
      <c r="P17" s="48">
        <f t="shared" si="7"/>
        <v>45977</v>
      </c>
      <c r="Q17" s="49">
        <f t="shared" si="8"/>
        <v>45979</v>
      </c>
      <c r="R17" s="48">
        <f t="shared" si="9"/>
        <v>45980</v>
      </c>
      <c r="S17" s="49">
        <f t="shared" si="9"/>
        <v>45981</v>
      </c>
      <c r="T17" s="48">
        <f t="shared" si="9"/>
        <v>45982</v>
      </c>
      <c r="U17" s="49">
        <f t="shared" si="10"/>
        <v>45984</v>
      </c>
      <c r="V17" s="48">
        <f t="shared" si="11"/>
        <v>45985</v>
      </c>
      <c r="W17" s="49">
        <f t="shared" si="12"/>
        <v>45987</v>
      </c>
      <c r="X17" s="48">
        <f t="shared" si="13"/>
        <v>45988</v>
      </c>
      <c r="Y17" s="50">
        <f t="shared" si="14"/>
        <v>45992</v>
      </c>
      <c r="Z17" s="1"/>
      <c r="AA17" s="29"/>
    </row>
    <row r="18" spans="1:27" ht="27" customHeight="1">
      <c r="A18" s="26"/>
      <c r="B18" s="41"/>
      <c r="C18" s="106">
        <v>43</v>
      </c>
      <c r="D18" s="51" t="s">
        <v>60</v>
      </c>
      <c r="E18" s="45" t="s">
        <v>61</v>
      </c>
      <c r="F18" s="107" t="s">
        <v>37</v>
      </c>
      <c r="G18" s="108">
        <v>45960</v>
      </c>
      <c r="H18" s="109">
        <f t="shared" si="0"/>
        <v>45961</v>
      </c>
      <c r="I18" s="58">
        <f t="shared" ref="I18" si="20">G18-10</f>
        <v>45950</v>
      </c>
      <c r="J18" s="46">
        <f t="shared" si="18"/>
        <v>45953</v>
      </c>
      <c r="K18" s="47">
        <f t="shared" si="19"/>
        <v>45954</v>
      </c>
      <c r="L18" s="48">
        <f t="shared" si="4"/>
        <v>45973</v>
      </c>
      <c r="M18" s="74">
        <f t="shared" si="5"/>
        <v>45978</v>
      </c>
      <c r="N18" s="48">
        <f t="shared" si="6"/>
        <v>45982</v>
      </c>
      <c r="O18" s="49">
        <f t="shared" si="7"/>
        <v>45983</v>
      </c>
      <c r="P18" s="48">
        <f t="shared" si="7"/>
        <v>45984</v>
      </c>
      <c r="Q18" s="49">
        <f t="shared" si="8"/>
        <v>45986</v>
      </c>
      <c r="R18" s="48">
        <f t="shared" si="9"/>
        <v>45987</v>
      </c>
      <c r="S18" s="49">
        <f t="shared" si="9"/>
        <v>45988</v>
      </c>
      <c r="T18" s="48">
        <f t="shared" si="9"/>
        <v>45989</v>
      </c>
      <c r="U18" s="49">
        <f t="shared" si="10"/>
        <v>45991</v>
      </c>
      <c r="V18" s="48">
        <f t="shared" si="11"/>
        <v>45992</v>
      </c>
      <c r="W18" s="49">
        <f t="shared" si="12"/>
        <v>45994</v>
      </c>
      <c r="X18" s="48">
        <f t="shared" si="13"/>
        <v>45995</v>
      </c>
      <c r="Y18" s="50">
        <f t="shared" si="14"/>
        <v>45999</v>
      </c>
      <c r="Z18" s="1"/>
      <c r="AA18" s="1"/>
    </row>
    <row r="19" spans="1:27" ht="29.45" customHeight="1" thickBot="1">
      <c r="A19" s="26"/>
      <c r="B19" s="42"/>
      <c r="C19" s="114">
        <v>44</v>
      </c>
      <c r="D19" s="115" t="s">
        <v>62</v>
      </c>
      <c r="E19" s="116" t="s">
        <v>63</v>
      </c>
      <c r="F19" s="117" t="s">
        <v>37</v>
      </c>
      <c r="G19" s="118">
        <v>45967</v>
      </c>
      <c r="H19" s="119">
        <f t="shared" si="0"/>
        <v>45968</v>
      </c>
      <c r="I19" s="64" t="s">
        <v>64</v>
      </c>
      <c r="J19" s="120" t="s">
        <v>65</v>
      </c>
      <c r="K19" s="121" t="s">
        <v>66</v>
      </c>
      <c r="L19" s="122">
        <f t="shared" si="4"/>
        <v>45980</v>
      </c>
      <c r="M19" s="123">
        <f t="shared" si="5"/>
        <v>45985</v>
      </c>
      <c r="N19" s="122">
        <f t="shared" si="6"/>
        <v>45989</v>
      </c>
      <c r="O19" s="124">
        <f t="shared" si="7"/>
        <v>45990</v>
      </c>
      <c r="P19" s="122">
        <f t="shared" si="7"/>
        <v>45991</v>
      </c>
      <c r="Q19" s="124">
        <f t="shared" si="8"/>
        <v>45993</v>
      </c>
      <c r="R19" s="122">
        <f t="shared" si="9"/>
        <v>45994</v>
      </c>
      <c r="S19" s="124">
        <f t="shared" si="9"/>
        <v>45995</v>
      </c>
      <c r="T19" s="122">
        <f t="shared" si="9"/>
        <v>45996</v>
      </c>
      <c r="U19" s="124">
        <f t="shared" si="10"/>
        <v>45998</v>
      </c>
      <c r="V19" s="122">
        <f t="shared" si="11"/>
        <v>45999</v>
      </c>
      <c r="W19" s="124">
        <f t="shared" si="12"/>
        <v>46001</v>
      </c>
      <c r="X19" s="122">
        <f t="shared" si="13"/>
        <v>46002</v>
      </c>
      <c r="Y19" s="125">
        <f t="shared" si="14"/>
        <v>46006</v>
      </c>
      <c r="Z19" s="1"/>
      <c r="AA19" s="1"/>
    </row>
    <row r="20" spans="1:27" ht="21.75" customHeight="1">
      <c r="A20" s="1"/>
      <c r="B20" s="27"/>
      <c r="C20" s="27"/>
      <c r="D20" s="27"/>
      <c r="E20" s="28"/>
      <c r="F20" s="31"/>
      <c r="G20" s="32"/>
      <c r="H20" s="33"/>
      <c r="I20" s="43" t="s">
        <v>34</v>
      </c>
      <c r="J20" s="33"/>
      <c r="K20" s="33"/>
      <c r="L20" s="33"/>
      <c r="M20" s="33"/>
      <c r="N20" s="1"/>
      <c r="O20" s="1"/>
      <c r="P20" s="29"/>
      <c r="Q20" s="29"/>
      <c r="R20" s="29"/>
      <c r="S20" s="30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34" t="s">
        <v>24</v>
      </c>
      <c r="C21" s="34"/>
      <c r="D21" s="34"/>
      <c r="E21" s="3"/>
      <c r="F21" s="3"/>
      <c r="G21" s="34" t="s">
        <v>25</v>
      </c>
      <c r="H21" s="29"/>
      <c r="I21" s="2" t="s">
        <v>26</v>
      </c>
      <c r="J21" s="29"/>
      <c r="K21" s="29"/>
      <c r="L21" s="29"/>
      <c r="M21" s="29"/>
      <c r="N21" s="1"/>
      <c r="O21" s="1"/>
      <c r="P21" s="29"/>
      <c r="Q21" s="29"/>
      <c r="R21" s="29"/>
      <c r="S21" s="30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27</v>
      </c>
      <c r="H22" s="29"/>
      <c r="I22" s="35"/>
      <c r="J22" s="29"/>
      <c r="K22" s="29"/>
      <c r="L22" s="29"/>
      <c r="M22" s="29"/>
      <c r="N22" s="1"/>
      <c r="O22" s="1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29"/>
      <c r="N23" s="29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29"/>
      <c r="N24" s="29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5"/>
      <c r="H26" s="29"/>
      <c r="I26" s="35"/>
      <c r="J26" s="29"/>
      <c r="K26" s="29"/>
      <c r="L26" s="29"/>
      <c r="M26" s="36"/>
      <c r="N26" s="36"/>
      <c r="O26" s="29"/>
      <c r="P26" s="29"/>
      <c r="Q26" s="29"/>
      <c r="R26" s="29"/>
      <c r="S26" s="37"/>
      <c r="T26" s="37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5"/>
      <c r="H27" s="29"/>
      <c r="I27" s="35"/>
      <c r="J27" s="29"/>
      <c r="K27" s="29"/>
      <c r="L27" s="29"/>
      <c r="M27" s="36"/>
      <c r="N27" s="36"/>
      <c r="O27" s="29"/>
      <c r="P27" s="29"/>
      <c r="Q27" s="29"/>
      <c r="R27" s="29"/>
      <c r="S27" s="37"/>
      <c r="T27" s="37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8" t="s">
        <v>28</v>
      </c>
      <c r="D28" s="2"/>
      <c r="E28" s="3"/>
      <c r="F28" s="3"/>
      <c r="G28" s="35"/>
      <c r="H28" s="29"/>
      <c r="I28" s="35"/>
      <c r="J28" s="29"/>
      <c r="K28" s="29"/>
      <c r="L28" s="29"/>
      <c r="M28" s="29"/>
      <c r="N28" s="29"/>
      <c r="O28" s="29"/>
      <c r="P28" s="29"/>
      <c r="Q28" s="29"/>
      <c r="R28" s="29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29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5"/>
      <c r="H30" s="29"/>
      <c r="I30" s="35"/>
      <c r="J30" s="29"/>
      <c r="K30" s="29"/>
      <c r="L30" s="29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5"/>
      <c r="H31" s="29"/>
      <c r="I31" s="35"/>
      <c r="J31" s="29"/>
      <c r="K31" s="29"/>
      <c r="L31" s="29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K9:K10"/>
    <mergeCell ref="L9:L10"/>
    <mergeCell ref="N9:N10"/>
    <mergeCell ref="V9:V10"/>
    <mergeCell ref="U9:U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Shuji Maruyama</cp:lastModifiedBy>
  <dcterms:created xsi:type="dcterms:W3CDTF">2011-03-15T06:58:11Z</dcterms:created>
  <dcterms:modified xsi:type="dcterms:W3CDTF">2025-09-16T17:56:02Z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