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Winnie_Szeto\Desktop\"/>
    </mc:Choice>
  </mc:AlternateContent>
  <xr:revisionPtr revIDLastSave="0" documentId="13_ncr:1_{53218C60-AC06-4F17-8F8C-66154EDB51DB}" xr6:coauthVersionLast="47" xr6:coauthVersionMax="47" xr10:uidLastSave="{00000000-0000-0000-0000-000000000000}"/>
  <bookViews>
    <workbookView xWindow="31305" yWindow="765" windowWidth="24555" windowHeight="13395" xr2:uid="{00000000-000D-0000-FFFF-FFFF00000000}"/>
  </bookViews>
  <sheets>
    <sheet name="MOJ,HKT,OSA,UKB-SEA" sheetId="1" r:id="rId1"/>
  </sheets>
  <calcPr calcId="191029"/>
  <extLst>
    <ext uri="GoogleSheetsCustomDataVersion2">
      <go:sheetsCustomData xmlns:go="http://customooxmlschemas.google.com/" r:id="rId5" roundtripDataChecksum="vJ5i1zJW7f7yoYo9b6fRz82Fn+9XP8olM387jT2TRzM="/>
    </ext>
  </extLst>
</workbook>
</file>

<file path=xl/calcChain.xml><?xml version="1.0" encoding="utf-8"?>
<calcChain xmlns="http://schemas.openxmlformats.org/spreadsheetml/2006/main">
  <c r="L16" i="1" l="1"/>
  <c r="N16" i="1" s="1"/>
  <c r="L18" i="1"/>
  <c r="L17" i="1"/>
  <c r="L15" i="1"/>
  <c r="L14" i="1"/>
  <c r="N14" i="1" s="1"/>
  <c r="L13" i="1"/>
  <c r="L12" i="1"/>
  <c r="L11" i="1"/>
  <c r="N11" i="1" s="1"/>
  <c r="N18" i="1"/>
  <c r="K18" i="1"/>
  <c r="J18" i="1"/>
  <c r="I18" i="1"/>
  <c r="N17" i="1"/>
  <c r="K17" i="1"/>
  <c r="J17" i="1"/>
  <c r="I17" i="1"/>
  <c r="K16" i="1"/>
  <c r="J16" i="1"/>
  <c r="I16" i="1"/>
  <c r="N15" i="1"/>
  <c r="K15" i="1"/>
  <c r="J15" i="1"/>
  <c r="I15" i="1"/>
  <c r="K14" i="1"/>
  <c r="J14" i="1"/>
  <c r="I14" i="1"/>
  <c r="N13" i="1"/>
  <c r="K13" i="1"/>
  <c r="J13" i="1"/>
  <c r="I13" i="1"/>
  <c r="N12" i="1"/>
  <c r="K12" i="1"/>
  <c r="J12" i="1"/>
  <c r="M11" i="1" l="1"/>
  <c r="M13" i="1"/>
  <c r="M15" i="1"/>
  <c r="M17" i="1"/>
  <c r="M12" i="1"/>
  <c r="M14" i="1"/>
  <c r="M16" i="1"/>
  <c r="M18" i="1"/>
</calcChain>
</file>

<file path=xl/sharedStrings.xml><?xml version="1.0" encoding="utf-8"?>
<sst xmlns="http://schemas.openxmlformats.org/spreadsheetml/2006/main" count="67" uniqueCount="52">
  <si>
    <t>DIRECT LCL to Seattle (from Moji/Hakata/Osaka/Kobe)</t>
  </si>
  <si>
    <t>Schedule below are subject to change without prior notice.</t>
  </si>
  <si>
    <t>ETA may change due to the congestion at the port and rail terminals.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</si>
  <si>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</si>
  <si>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</si>
  <si>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</si>
  <si>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</si>
  <si>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</si>
  <si>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</si>
  <si>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</si>
  <si>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</si>
  <si>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</si>
  <si>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</si>
  <si>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</si>
  <si>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</si>
  <si>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</si>
  <si>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</si>
  <si>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</si>
  <si>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</si>
  <si>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</si>
  <si>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</si>
  <si>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</si>
  <si>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</si>
  <si>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>CFS CUT</t>
    <phoneticPr fontId="4"/>
  </si>
  <si>
    <t>ETA</t>
    <phoneticPr fontId="4"/>
  </si>
  <si>
    <t>TOKYO</t>
    <phoneticPr fontId="4"/>
  </si>
  <si>
    <t>HAKATA/
MOJI</t>
    <phoneticPr fontId="4"/>
  </si>
  <si>
    <t>OSAKA</t>
    <phoneticPr fontId="4"/>
  </si>
  <si>
    <t>KOBE</t>
    <phoneticPr fontId="4"/>
  </si>
  <si>
    <t>TACOMA</t>
    <phoneticPr fontId="6"/>
  </si>
  <si>
    <t>SEATTLE</t>
    <phoneticPr fontId="6"/>
  </si>
  <si>
    <t>PORTLAND</t>
    <phoneticPr fontId="6"/>
  </si>
  <si>
    <t>MOL PREMIUM</t>
    <phoneticPr fontId="4"/>
  </si>
  <si>
    <t>GEORGE WASHINGTON BRIDGE</t>
    <phoneticPr fontId="4"/>
  </si>
  <si>
    <t>030E</t>
    <phoneticPr fontId="4"/>
  </si>
  <si>
    <t>＊10/23</t>
    <phoneticPr fontId="4"/>
  </si>
  <si>
    <t>＊10/28</t>
    <phoneticPr fontId="4"/>
  </si>
  <si>
    <t>＊10/30</t>
    <phoneticPr fontId="4"/>
  </si>
  <si>
    <t>ONE MAESTRO</t>
  </si>
  <si>
    <t>076E</t>
  </si>
  <si>
    <t xml:space="preserve">BRIGHTON </t>
  </si>
  <si>
    <t>013E</t>
  </si>
  <si>
    <t>CORNEILLE</t>
  </si>
  <si>
    <t>003E</t>
  </si>
  <si>
    <t>081E</t>
    <phoneticPr fontId="4"/>
  </si>
  <si>
    <t>031E</t>
    <phoneticPr fontId="4"/>
  </si>
  <si>
    <t xml:space="preserve">ONE MAESTRO </t>
    <phoneticPr fontId="4"/>
  </si>
  <si>
    <t>077E</t>
    <phoneticPr fontId="4"/>
  </si>
  <si>
    <t>ONE</t>
    <phoneticPr fontId="4"/>
  </si>
  <si>
    <t xml:space="preserve"> 11/08/2024</t>
  </si>
  <si>
    <t>SAN DIEGO BRIDGE</t>
  </si>
  <si>
    <t>73E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</si>
</sst>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30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1"/>
      <color theme="10"/>
      <name val="MS PGothic"/>
      <scheme val="minor"/>
    </font>
    <font>
      <b/>
      <sz val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D8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9" fillId="0" borderId="1">
      <alignment vertical="center"/>
    </xf>
    <xf numFmtId="0" fontId="19" fillId="0" borderId="1"/>
    <xf numFmtId="0" fontId="28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166" fontId="1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6" fillId="0" borderId="0" xfId="0" applyNumberFormat="1" applyFont="1"/>
    <xf numFmtId="14" fontId="18" fillId="0" borderId="0" xfId="0" applyNumberFormat="1" applyFont="1" applyAlignment="1">
      <alignment horizontal="left" vertical="center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0" borderId="2" xfId="1" applyFont="1" applyBorder="1" applyAlignment="1" applyProtection="1">
      <alignment horizontal="left" vertical="center"/>
      <protection locked="0"/>
    </xf>
    <xf numFmtId="0" fontId="21" fillId="0" borderId="2" xfId="1" quotePrefix="1" applyFont="1" applyBorder="1" applyAlignment="1" applyProtection="1">
      <alignment horizontal="center" vertical="center"/>
      <protection locked="0"/>
    </xf>
    <xf numFmtId="49" fontId="21" fillId="0" borderId="3" xfId="1" applyNumberFormat="1" applyFont="1" applyBorder="1" applyAlignment="1" applyProtection="1">
      <alignment horizontal="center" vertical="center"/>
      <protection locked="0"/>
    </xf>
    <xf numFmtId="165" fontId="20" fillId="0" borderId="4" xfId="1" applyNumberFormat="1" applyFont="1" applyBorder="1" applyAlignment="1" applyProtection="1">
      <alignment horizontal="right" vertical="center"/>
      <protection locked="0"/>
    </xf>
    <xf numFmtId="165" fontId="21" fillId="0" borderId="5" xfId="1" quotePrefix="1" applyNumberFormat="1" applyFont="1" applyBorder="1" applyAlignment="1" applyProtection="1">
      <alignment horizontal="center" vertical="center"/>
      <protection locked="0"/>
    </xf>
    <xf numFmtId="165" fontId="20" fillId="0" borderId="6" xfId="1" applyNumberFormat="1" applyFont="1" applyBorder="1" applyAlignment="1" applyProtection="1">
      <alignment horizontal="center" vertical="center"/>
      <protection locked="0"/>
    </xf>
    <xf numFmtId="165" fontId="21" fillId="0" borderId="6" xfId="1" applyNumberFormat="1" applyFont="1" applyBorder="1" applyAlignment="1" applyProtection="1">
      <alignment horizontal="center" vertical="center"/>
      <protection locked="0"/>
    </xf>
    <xf numFmtId="165" fontId="21" fillId="0" borderId="7" xfId="1" quotePrefix="1" applyNumberFormat="1" applyFont="1" applyBorder="1" applyAlignment="1" applyProtection="1">
      <alignment horizontal="center" vertical="center"/>
      <protection locked="0"/>
    </xf>
    <xf numFmtId="165" fontId="21" fillId="0" borderId="8" xfId="1" quotePrefix="1" applyNumberFormat="1" applyFont="1" applyBorder="1" applyAlignment="1" applyProtection="1">
      <alignment horizontal="center" vertical="center"/>
      <protection locked="0"/>
    </xf>
    <xf numFmtId="0" fontId="20" fillId="0" borderId="9" xfId="1" applyFont="1" applyBorder="1" applyAlignment="1" applyProtection="1">
      <alignment horizontal="center" vertical="center"/>
      <protection locked="0"/>
    </xf>
    <xf numFmtId="0" fontId="21" fillId="0" borderId="9" xfId="1" quotePrefix="1" applyFont="1" applyBorder="1" applyAlignment="1" applyProtection="1">
      <alignment horizontal="center" vertical="center"/>
      <protection locked="0"/>
    </xf>
    <xf numFmtId="49" fontId="21" fillId="0" borderId="10" xfId="1" applyNumberFormat="1" applyFont="1" applyBorder="1" applyAlignment="1" applyProtection="1">
      <alignment horizontal="center" vertical="center"/>
      <protection locked="0"/>
    </xf>
    <xf numFmtId="165" fontId="20" fillId="0" borderId="11" xfId="1" applyNumberFormat="1" applyFont="1" applyBorder="1" applyAlignment="1" applyProtection="1">
      <alignment horizontal="right" vertical="center"/>
      <protection locked="0"/>
    </xf>
    <xf numFmtId="165" fontId="21" fillId="0" borderId="13" xfId="1" applyNumberFormat="1" applyFont="1" applyBorder="1" applyAlignment="1" applyProtection="1">
      <alignment horizontal="center" vertical="center"/>
      <protection locked="0"/>
    </xf>
    <xf numFmtId="0" fontId="20" fillId="0" borderId="14" xfId="1" applyFont="1" applyBorder="1" applyAlignment="1" applyProtection="1">
      <alignment horizontal="center" vertical="center"/>
      <protection locked="0"/>
    </xf>
    <xf numFmtId="0" fontId="21" fillId="0" borderId="14" xfId="1" quotePrefix="1" applyFont="1" applyBorder="1" applyAlignment="1" applyProtection="1">
      <alignment horizontal="center" vertical="center"/>
      <protection locked="0"/>
    </xf>
    <xf numFmtId="49" fontId="21" fillId="0" borderId="15" xfId="1" applyNumberFormat="1" applyFont="1" applyBorder="1" applyAlignment="1" applyProtection="1">
      <alignment horizontal="center" vertical="center"/>
      <protection locked="0"/>
    </xf>
    <xf numFmtId="165" fontId="20" fillId="0" borderId="16" xfId="1" applyNumberFormat="1" applyFont="1" applyBorder="1" applyAlignment="1" applyProtection="1">
      <alignment horizontal="right" vertical="center"/>
      <protection locked="0"/>
    </xf>
    <xf numFmtId="168" fontId="20" fillId="0" borderId="15" xfId="1" applyNumberFormat="1" applyFont="1" applyBorder="1" applyAlignment="1" applyProtection="1">
      <alignment horizontal="left" vertical="center"/>
      <protection locked="0"/>
    </xf>
    <xf numFmtId="165" fontId="20" fillId="0" borderId="18" xfId="1" applyNumberFormat="1" applyFont="1" applyBorder="1" applyAlignment="1" applyProtection="1">
      <alignment horizontal="center" vertical="center"/>
      <protection locked="0"/>
    </xf>
    <xf numFmtId="165" fontId="21" fillId="0" borderId="18" xfId="1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right" vertical="center"/>
    </xf>
    <xf numFmtId="0" fontId="21" fillId="0" borderId="4" xfId="1" applyFont="1" applyBorder="1" applyAlignment="1" applyProtection="1">
      <alignment horizontal="center" vertical="center"/>
      <protection locked="0"/>
    </xf>
    <xf numFmtId="0" fontId="21" fillId="0" borderId="11" xfId="1" applyFont="1" applyBorder="1" applyAlignment="1" applyProtection="1">
      <alignment horizontal="center" vertical="center"/>
      <protection locked="0"/>
    </xf>
    <xf numFmtId="0" fontId="21" fillId="0" borderId="16" xfId="1" applyFont="1" applyBorder="1" applyAlignment="1" applyProtection="1">
      <alignment horizontal="center" vertical="center"/>
      <protection locked="0"/>
    </xf>
    <xf numFmtId="168" fontId="20" fillId="0" borderId="3" xfId="1" applyNumberFormat="1" applyFont="1" applyBorder="1" applyAlignment="1" applyProtection="1">
      <alignment horizontal="left" vertical="center"/>
      <protection locked="0"/>
    </xf>
    <xf numFmtId="168" fontId="20" fillId="0" borderId="10" xfId="1" applyNumberFormat="1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/>
    </xf>
    <xf numFmtId="0" fontId="20" fillId="0" borderId="1" xfId="1" applyFont="1" applyAlignment="1" applyProtection="1">
      <alignment horizontal="center" vertical="center"/>
      <protection locked="0"/>
    </xf>
    <xf numFmtId="0" fontId="21" fillId="0" borderId="1" xfId="1" applyFont="1" applyAlignment="1" applyProtection="1">
      <alignment horizontal="left" vertical="center"/>
      <protection locked="0"/>
    </xf>
    <xf numFmtId="0" fontId="21" fillId="0" borderId="1" xfId="1" quotePrefix="1" applyFont="1" applyAlignment="1" applyProtection="1">
      <alignment horizontal="center" vertical="center"/>
      <protection locked="0"/>
    </xf>
    <xf numFmtId="49" fontId="21" fillId="0" borderId="1" xfId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right" vertical="center"/>
      <protection locked="0"/>
    </xf>
    <xf numFmtId="168" fontId="20" fillId="0" borderId="1" xfId="1" applyNumberFormat="1" applyFont="1" applyAlignment="1" applyProtection="1">
      <alignment horizontal="left" vertical="center"/>
      <protection locked="0"/>
    </xf>
    <xf numFmtId="165" fontId="21" fillId="0" borderId="1" xfId="1" quotePrefix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center" vertical="center"/>
      <protection locked="0"/>
    </xf>
    <xf numFmtId="165" fontId="21" fillId="0" borderId="1" xfId="1" applyNumberFormat="1" applyFont="1" applyAlignment="1" applyProtection="1">
      <alignment horizontal="center" vertical="center"/>
      <protection locked="0"/>
    </xf>
    <xf numFmtId="165" fontId="27" fillId="0" borderId="2" xfId="1" quotePrefix="1" applyNumberFormat="1" applyFont="1" applyBorder="1" applyAlignment="1" applyProtection="1">
      <alignment horizontal="center" vertical="center"/>
      <protection locked="0"/>
    </xf>
    <xf numFmtId="49" fontId="29" fillId="3" borderId="19" xfId="1" applyNumberFormat="1" applyFont="1" applyFill="1" applyBorder="1" applyAlignment="1">
      <alignment horizontal="center" vertical="center"/>
    </xf>
    <xf numFmtId="49" fontId="29" fillId="3" borderId="20" xfId="1" applyNumberFormat="1" applyFont="1" applyFill="1" applyBorder="1" applyAlignment="1">
      <alignment horizontal="center" vertical="center"/>
    </xf>
    <xf numFmtId="0" fontId="29" fillId="3" borderId="23" xfId="1" applyFont="1" applyFill="1" applyBorder="1" applyAlignment="1" applyProtection="1">
      <alignment horizontal="center" vertical="center"/>
      <protection locked="0"/>
    </xf>
    <xf numFmtId="0" fontId="29" fillId="5" borderId="26" xfId="1" applyFont="1" applyFill="1" applyBorder="1" applyAlignment="1" applyProtection="1">
      <alignment horizontal="center" vertical="center"/>
      <protection locked="0"/>
    </xf>
    <xf numFmtId="49" fontId="29" fillId="3" borderId="27" xfId="1" applyNumberFormat="1" applyFont="1" applyFill="1" applyBorder="1" applyAlignment="1">
      <alignment horizontal="center"/>
    </xf>
    <xf numFmtId="49" fontId="29" fillId="3" borderId="28" xfId="1" applyNumberFormat="1" applyFont="1" applyFill="1" applyBorder="1" applyAlignment="1">
      <alignment horizontal="center"/>
    </xf>
    <xf numFmtId="0" fontId="29" fillId="4" borderId="33" xfId="1" applyFont="1" applyFill="1" applyBorder="1" applyAlignment="1" applyProtection="1">
      <alignment horizontal="center" vertical="center"/>
      <protection locked="0"/>
    </xf>
    <xf numFmtId="0" fontId="29" fillId="4" borderId="34" xfId="1" applyFont="1" applyFill="1" applyBorder="1" applyAlignment="1" applyProtection="1">
      <alignment horizontal="center" vertical="center" wrapText="1"/>
      <protection locked="0"/>
    </xf>
    <xf numFmtId="0" fontId="29" fillId="4" borderId="35" xfId="1" applyFont="1" applyFill="1" applyBorder="1" applyAlignment="1" applyProtection="1">
      <alignment horizontal="center" vertical="center" wrapText="1"/>
      <protection locked="0"/>
    </xf>
    <xf numFmtId="49" fontId="29" fillId="3" borderId="37" xfId="1" applyNumberFormat="1" applyFont="1" applyFill="1" applyBorder="1" applyAlignment="1">
      <alignment horizontal="center"/>
    </xf>
    <xf numFmtId="49" fontId="29" fillId="3" borderId="38" xfId="1" applyNumberFormat="1" applyFont="1" applyFill="1" applyBorder="1" applyAlignment="1">
      <alignment horizontal="center"/>
    </xf>
    <xf numFmtId="0" fontId="29" fillId="4" borderId="38" xfId="1" applyFont="1" applyFill="1" applyBorder="1" applyAlignment="1" applyProtection="1">
      <alignment horizontal="center" vertical="center" wrapText="1"/>
      <protection locked="0"/>
    </xf>
    <xf numFmtId="0" fontId="29" fillId="4" borderId="39" xfId="1" applyFont="1" applyFill="1" applyBorder="1" applyAlignment="1" applyProtection="1">
      <alignment horizontal="center" vertical="center" wrapText="1"/>
      <protection locked="0"/>
    </xf>
    <xf numFmtId="0" fontId="29" fillId="4" borderId="43" xfId="1" applyFont="1" applyFill="1" applyBorder="1" applyAlignment="1" applyProtection="1">
      <alignment horizontal="center" vertical="center" wrapText="1"/>
      <protection locked="0"/>
    </xf>
    <xf numFmtId="0" fontId="21" fillId="0" borderId="14" xfId="1" applyFont="1" applyBorder="1" applyAlignment="1" applyProtection="1">
      <alignment horizontal="left" vertical="center"/>
      <protection locked="0"/>
    </xf>
    <xf numFmtId="165" fontId="27" fillId="0" borderId="11" xfId="1" quotePrefix="1" applyNumberFormat="1" applyFont="1" applyBorder="1" applyAlignment="1" applyProtection="1">
      <alignment horizontal="center" vertical="center"/>
      <protection locked="0"/>
    </xf>
    <xf numFmtId="165" fontId="21" fillId="0" borderId="45" xfId="1" quotePrefix="1" applyNumberFormat="1" applyFont="1" applyBorder="1" applyAlignment="1" applyProtection="1">
      <alignment horizontal="center" vertical="center"/>
      <protection locked="0"/>
    </xf>
    <xf numFmtId="165" fontId="21" fillId="0" borderId="46" xfId="1" quotePrefix="1" applyNumberFormat="1" applyFont="1" applyBorder="1" applyAlignment="1" applyProtection="1">
      <alignment horizontal="center" vertical="center"/>
      <protection locked="0"/>
    </xf>
    <xf numFmtId="165" fontId="21" fillId="0" borderId="17" xfId="1" quotePrefix="1" applyNumberFormat="1" applyFont="1" applyBorder="1" applyAlignment="1" applyProtection="1">
      <alignment horizontal="center" vertical="center"/>
      <protection locked="0"/>
    </xf>
    <xf numFmtId="0" fontId="26" fillId="0" borderId="9" xfId="1" applyFont="1" applyBorder="1" applyAlignment="1" applyProtection="1">
      <alignment horizontal="left" vertical="center"/>
      <protection locked="0"/>
    </xf>
    <xf numFmtId="165" fontId="21" fillId="0" borderId="47" xfId="1" quotePrefix="1" applyNumberFormat="1" applyFont="1" applyBorder="1" applyAlignment="1" applyProtection="1">
      <alignment horizontal="center" vertical="center"/>
      <protection locked="0"/>
    </xf>
    <xf numFmtId="165" fontId="21" fillId="0" borderId="48" xfId="1" quotePrefix="1" applyNumberFormat="1" applyFont="1" applyBorder="1" applyAlignment="1" applyProtection="1">
      <alignment horizontal="center" vertical="center"/>
      <protection locked="0"/>
    </xf>
    <xf numFmtId="165" fontId="21" fillId="0" borderId="12" xfId="1" quotePrefix="1" applyNumberFormat="1" applyFont="1" applyBorder="1" applyAlignment="1" applyProtection="1">
      <alignment horizontal="center" vertical="center"/>
      <protection locked="0"/>
    </xf>
    <xf numFmtId="165" fontId="27" fillId="0" borderId="10" xfId="1" quotePrefix="1" applyNumberFormat="1" applyFont="1" applyBorder="1" applyAlignment="1" applyProtection="1">
      <alignment horizontal="center" vertical="center"/>
      <protection locked="0"/>
    </xf>
    <xf numFmtId="0" fontId="21" fillId="0" borderId="9" xfId="1" applyFont="1" applyBorder="1" applyAlignment="1" applyProtection="1">
      <alignment horizontal="left" vertical="center"/>
      <protection locked="0"/>
    </xf>
    <xf numFmtId="0" fontId="21" fillId="0" borderId="49" xfId="1" applyFont="1" applyBorder="1" applyAlignment="1" applyProtection="1">
      <alignment horizontal="left" vertical="center"/>
      <protection locked="0"/>
    </xf>
    <xf numFmtId="0" fontId="21" fillId="0" borderId="49" xfId="1" quotePrefix="1" applyFont="1" applyBorder="1" applyAlignment="1" applyProtection="1">
      <alignment horizontal="center" vertical="center"/>
      <protection locked="0"/>
    </xf>
    <xf numFmtId="165" fontId="20" fillId="0" borderId="50" xfId="1" applyNumberFormat="1" applyFont="1" applyBorder="1" applyAlignment="1" applyProtection="1">
      <alignment horizontal="right" vertical="center"/>
      <protection locked="0"/>
    </xf>
    <xf numFmtId="168" fontId="20" fillId="0" borderId="51" xfId="1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29" fillId="3" borderId="21" xfId="1" applyFont="1" applyFill="1" applyBorder="1" applyAlignment="1">
      <alignment horizontal="center" vertical="center" wrapText="1"/>
    </xf>
    <xf numFmtId="0" fontId="29" fillId="3" borderId="29" xfId="1" applyFont="1" applyFill="1" applyBorder="1" applyAlignment="1">
      <alignment horizontal="center" vertical="center" wrapText="1"/>
    </xf>
    <xf numFmtId="0" fontId="29" fillId="3" borderId="39" xfId="1" applyFont="1" applyFill="1" applyBorder="1" applyAlignment="1">
      <alignment horizontal="center" vertical="center" wrapText="1"/>
    </xf>
    <xf numFmtId="49" fontId="29" fillId="3" borderId="21" xfId="1" applyNumberFormat="1" applyFont="1" applyFill="1" applyBorder="1" applyAlignment="1">
      <alignment horizontal="center" vertical="center" wrapText="1"/>
    </xf>
    <xf numFmtId="49" fontId="29" fillId="3" borderId="29" xfId="1" applyNumberFormat="1" applyFont="1" applyFill="1" applyBorder="1" applyAlignment="1">
      <alignment horizontal="center" vertical="center" wrapText="1"/>
    </xf>
    <xf numFmtId="49" fontId="29" fillId="3" borderId="39" xfId="1" applyNumberFormat="1" applyFont="1" applyFill="1" applyBorder="1" applyAlignment="1">
      <alignment horizontal="center" vertical="center" wrapText="1"/>
    </xf>
    <xf numFmtId="49" fontId="29" fillId="3" borderId="22" xfId="1" applyNumberFormat="1" applyFont="1" applyFill="1" applyBorder="1" applyAlignment="1">
      <alignment horizontal="center" vertical="center" wrapText="1"/>
    </xf>
    <xf numFmtId="49" fontId="29" fillId="3" borderId="30" xfId="1" applyNumberFormat="1" applyFont="1" applyFill="1" applyBorder="1" applyAlignment="1">
      <alignment horizontal="center" vertical="center" wrapText="1"/>
    </xf>
    <xf numFmtId="49" fontId="29" fillId="3" borderId="40" xfId="1" applyNumberFormat="1" applyFont="1" applyFill="1" applyBorder="1" applyAlignment="1">
      <alignment horizontal="center" vertical="center" wrapText="1"/>
    </xf>
    <xf numFmtId="0" fontId="29" fillId="4" borderId="25" xfId="1" applyFont="1" applyFill="1" applyBorder="1" applyAlignment="1" applyProtection="1">
      <alignment horizontal="center" vertical="center"/>
      <protection locked="0"/>
    </xf>
    <xf numFmtId="0" fontId="29" fillId="4" borderId="24" xfId="1" applyFont="1" applyFill="1" applyBorder="1" applyAlignment="1" applyProtection="1">
      <alignment horizontal="center" vertical="center"/>
      <protection locked="0"/>
    </xf>
    <xf numFmtId="0" fontId="29" fillId="3" borderId="23" xfId="1" applyFont="1" applyFill="1" applyBorder="1" applyAlignment="1">
      <alignment horizontal="center" vertical="center"/>
    </xf>
    <xf numFmtId="0" fontId="29" fillId="3" borderId="24" xfId="1" applyFont="1" applyFill="1" applyBorder="1" applyAlignment="1">
      <alignment horizontal="center" vertical="center"/>
    </xf>
    <xf numFmtId="0" fontId="29" fillId="3" borderId="31" xfId="1" applyFont="1" applyFill="1" applyBorder="1" applyAlignment="1" applyProtection="1">
      <alignment horizontal="center" vertical="center" wrapText="1"/>
      <protection locked="0"/>
    </xf>
    <xf numFmtId="0" fontId="29" fillId="3" borderId="32" xfId="1" applyFont="1" applyFill="1" applyBorder="1" applyAlignment="1" applyProtection="1">
      <alignment horizontal="center" vertical="center" wrapText="1"/>
      <protection locked="0"/>
    </xf>
    <xf numFmtId="0" fontId="29" fillId="3" borderId="41" xfId="1" applyFont="1" applyFill="1" applyBorder="1" applyAlignment="1" applyProtection="1">
      <alignment horizontal="center" vertical="center" wrapText="1"/>
      <protection locked="0"/>
    </xf>
    <xf numFmtId="0" fontId="29" fillId="3" borderId="42" xfId="1" applyFont="1" applyFill="1" applyBorder="1" applyAlignment="1" applyProtection="1">
      <alignment horizontal="center" vertical="center" wrapText="1"/>
      <protection locked="0"/>
    </xf>
    <xf numFmtId="164" fontId="22" fillId="0" borderId="1" xfId="2" applyNumberFormat="1" applyFont="1" applyAlignment="1">
      <alignment horizontal="left" vertical="center"/>
    </xf>
    <xf numFmtId="0" fontId="29" fillId="3" borderId="36" xfId="0" applyFont="1" applyFill="1" applyBorder="1" applyAlignment="1">
      <alignment horizontal="center" vertical="center"/>
    </xf>
    <xf numFmtId="0" fontId="29" fillId="3" borderId="44" xfId="0" applyFont="1" applyFill="1" applyBorder="1" applyAlignment="1">
      <alignment horizontal="center" vertical="center"/>
    </xf>
    <xf numFmtId="0" fontId="29" fillId="5" borderId="36" xfId="3" applyFont="1" applyFill="1" applyBorder="1" applyAlignment="1" applyProtection="1">
      <alignment horizontal="center" vertical="center" wrapText="1"/>
      <protection locked="0"/>
    </xf>
    <xf numFmtId="0" fontId="29" fillId="5" borderId="44" xfId="3" applyFont="1" applyFill="1" applyBorder="1" applyAlignment="1" applyProtection="1">
      <alignment horizontal="center" vertical="center" wrapText="1"/>
      <protection locked="0"/>
    </xf>
  </cellXfs>
  <cellStyles count="4">
    <cellStyle name="Hyperlink" xfId="3" builtinId="8"/>
    <cellStyle name="Normal" xfId="0" builtinId="0"/>
    <cellStyle name="標準 2" xfId="1" xr:uid="{4FA40B18-0F90-44DE-BD49-44C986A58805}"/>
    <cellStyle name="標準_CONSOLI - USA ブランクNEW" xfId="2" xr:uid="{B189C00E-6643-44F9-93E8-6A3DBAC761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l-web2.jp/TCLWEB/beatlap?DISPLAY_ID=TNBS0010D&amp;ROUTE=USA&amp;ORG=&amp;DST=USPDX" TargetMode="External"/><Relationship Id="rId2" Type="http://schemas.openxmlformats.org/officeDocument/2006/relationships/hyperlink" Target="https://www.tcl-web2.jp/TCLWEB/beatlap?DISPLAY_ID=TNBS0010D&amp;ROUTE=USA&amp;ORG=&amp;DST=USSEA" TargetMode="Externa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2"/>
  <sheetViews>
    <sheetView tabSelected="1" zoomScale="75" zoomScaleNormal="75" workbookViewId="0">
      <selection activeCell="M21" sqref="M21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15" width="10.625" customWidth="1"/>
    <col min="16" max="16" width="12.25" customWidth="1"/>
    <col min="17" max="20" width="10.625" customWidth="1"/>
    <col min="21" max="27" width="9" customWidth="1"/>
  </cols>
  <sheetData>
    <row r="1" spans="1:27" ht="94.5" customHeight="1">
      <c r="A1" s="1"/>
      <c r="B1" s="2"/>
      <c r="C1" s="2"/>
      <c r="D1" s="107"/>
      <c r="E1" s="108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109" t="s">
        <v>0</v>
      </c>
      <c r="C2" s="108"/>
      <c r="D2" s="108"/>
      <c r="E2" s="108"/>
      <c r="F2" s="108"/>
      <c r="G2" s="108"/>
      <c r="H2" s="108"/>
      <c r="I2" s="108"/>
      <c r="J2" s="108"/>
      <c r="K2" s="4"/>
      <c r="N2" s="61" t="s">
        <v>17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108"/>
      <c r="C3" s="108"/>
      <c r="D3" s="108"/>
      <c r="E3" s="108"/>
      <c r="F3" s="108"/>
      <c r="G3" s="108"/>
      <c r="H3" s="108"/>
      <c r="I3" s="108"/>
      <c r="J3" s="108"/>
      <c r="K3" s="4"/>
      <c r="N3" s="128" t="s">
        <v>49</v>
      </c>
      <c r="O3" s="128"/>
      <c r="P3" s="8"/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110"/>
      <c r="N4" s="108"/>
      <c r="O4" s="108"/>
      <c r="P4" s="108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78"/>
      <c r="C8" s="79"/>
      <c r="D8" s="111" t="s">
        <v>19</v>
      </c>
      <c r="E8" s="114" t="s">
        <v>20</v>
      </c>
      <c r="F8" s="117" t="s">
        <v>21</v>
      </c>
      <c r="G8" s="122" t="s">
        <v>22</v>
      </c>
      <c r="H8" s="123"/>
      <c r="I8" s="120" t="s">
        <v>23</v>
      </c>
      <c r="J8" s="120"/>
      <c r="K8" s="121"/>
      <c r="L8" s="80" t="s">
        <v>24</v>
      </c>
      <c r="M8" s="81" t="s">
        <v>24</v>
      </c>
      <c r="N8" s="81" t="s">
        <v>24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82"/>
      <c r="C9" s="83"/>
      <c r="D9" s="112"/>
      <c r="E9" s="115"/>
      <c r="F9" s="118"/>
      <c r="G9" s="124" t="s">
        <v>25</v>
      </c>
      <c r="H9" s="125"/>
      <c r="I9" s="84" t="s">
        <v>26</v>
      </c>
      <c r="J9" s="85" t="s">
        <v>27</v>
      </c>
      <c r="K9" s="86" t="s">
        <v>28</v>
      </c>
      <c r="L9" s="129" t="s">
        <v>29</v>
      </c>
      <c r="M9" s="131" t="s">
        <v>30</v>
      </c>
      <c r="N9" s="131" t="s">
        <v>31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87"/>
      <c r="C10" s="88" t="s">
        <v>3</v>
      </c>
      <c r="D10" s="113"/>
      <c r="E10" s="116"/>
      <c r="F10" s="119"/>
      <c r="G10" s="126"/>
      <c r="H10" s="127"/>
      <c r="I10" s="89" t="s">
        <v>28</v>
      </c>
      <c r="J10" s="90" t="s">
        <v>27</v>
      </c>
      <c r="K10" s="91" t="s">
        <v>28</v>
      </c>
      <c r="L10" s="130"/>
      <c r="M10" s="132"/>
      <c r="N10" s="13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6"/>
      <c r="B11" s="62"/>
      <c r="C11" s="39">
        <v>44</v>
      </c>
      <c r="D11" s="97" t="s">
        <v>33</v>
      </c>
      <c r="E11" s="50" t="s">
        <v>34</v>
      </c>
      <c r="F11" s="42" t="s">
        <v>18</v>
      </c>
      <c r="G11" s="43">
        <v>45602</v>
      </c>
      <c r="H11" s="65">
        <v>45608</v>
      </c>
      <c r="I11" s="93" t="s">
        <v>35</v>
      </c>
      <c r="J11" s="77" t="s">
        <v>36</v>
      </c>
      <c r="K11" s="101" t="s">
        <v>36</v>
      </c>
      <c r="L11" s="45">
        <f>H11+11</f>
        <v>45619</v>
      </c>
      <c r="M11" s="46">
        <f t="shared" ref="M11:M18" si="0">L11+3</f>
        <v>45622</v>
      </c>
      <c r="N11" s="46">
        <f t="shared" ref="N11:N18" si="1">L11+6</f>
        <v>45625</v>
      </c>
      <c r="O11" s="18"/>
      <c r="P11" s="1"/>
      <c r="Q11" s="1"/>
      <c r="R11" s="1"/>
      <c r="S11" s="18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6"/>
      <c r="B12" s="62"/>
      <c r="C12" s="49">
        <v>45</v>
      </c>
      <c r="D12" s="40" t="s">
        <v>38</v>
      </c>
      <c r="E12" s="41" t="s">
        <v>39</v>
      </c>
      <c r="F12" s="42" t="s">
        <v>18</v>
      </c>
      <c r="G12" s="43">
        <v>45609</v>
      </c>
      <c r="H12" s="65">
        <v>45617</v>
      </c>
      <c r="I12" s="93" t="s">
        <v>37</v>
      </c>
      <c r="J12" s="48">
        <f t="shared" ref="J12:J18" si="2">WORKDAY(G12,-6)</f>
        <v>45601</v>
      </c>
      <c r="K12" s="44">
        <f t="shared" ref="K12:K18" si="3">WORKDAY(G12,-6)</f>
        <v>45601</v>
      </c>
      <c r="L12" s="45">
        <f t="shared" ref="L12:L18" si="4">H12+11</f>
        <v>45628</v>
      </c>
      <c r="M12" s="46">
        <f t="shared" si="0"/>
        <v>45631</v>
      </c>
      <c r="N12" s="46">
        <f t="shared" si="1"/>
        <v>45634</v>
      </c>
      <c r="O12" s="18"/>
      <c r="P12" s="1"/>
      <c r="Q12" s="1"/>
      <c r="R12" s="1"/>
      <c r="S12" s="18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6"/>
      <c r="B13" s="63"/>
      <c r="C13" s="49">
        <v>46</v>
      </c>
      <c r="D13" s="40" t="s">
        <v>40</v>
      </c>
      <c r="E13" s="41" t="s">
        <v>41</v>
      </c>
      <c r="F13" s="42" t="s">
        <v>18</v>
      </c>
      <c r="G13" s="43">
        <v>45616</v>
      </c>
      <c r="H13" s="65">
        <v>45620</v>
      </c>
      <c r="I13" s="47">
        <f t="shared" ref="I13:I18" si="5">WORKDAY(G13,-9)</f>
        <v>45603</v>
      </c>
      <c r="J13" s="48">
        <f t="shared" si="2"/>
        <v>45608</v>
      </c>
      <c r="K13" s="44">
        <f t="shared" si="3"/>
        <v>45608</v>
      </c>
      <c r="L13" s="45">
        <f t="shared" si="4"/>
        <v>45631</v>
      </c>
      <c r="M13" s="46">
        <f t="shared" si="0"/>
        <v>45634</v>
      </c>
      <c r="N13" s="46">
        <f t="shared" si="1"/>
        <v>45637</v>
      </c>
      <c r="O13" s="18"/>
      <c r="P13" s="1"/>
      <c r="Q13" s="1"/>
      <c r="R13" s="1"/>
      <c r="S13" s="18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6"/>
      <c r="B14" s="63"/>
      <c r="C14" s="49">
        <v>47</v>
      </c>
      <c r="D14" s="102" t="s">
        <v>42</v>
      </c>
      <c r="E14" s="50" t="s">
        <v>43</v>
      </c>
      <c r="F14" s="51" t="s">
        <v>18</v>
      </c>
      <c r="G14" s="52">
        <v>45623</v>
      </c>
      <c r="H14" s="66">
        <v>45629</v>
      </c>
      <c r="I14" s="98">
        <f t="shared" si="5"/>
        <v>45610</v>
      </c>
      <c r="J14" s="99">
        <f t="shared" si="2"/>
        <v>45615</v>
      </c>
      <c r="K14" s="100">
        <f t="shared" si="3"/>
        <v>45615</v>
      </c>
      <c r="L14" s="45">
        <f t="shared" si="4"/>
        <v>45640</v>
      </c>
      <c r="M14" s="53">
        <f t="shared" si="0"/>
        <v>45643</v>
      </c>
      <c r="N14" s="53">
        <f t="shared" si="1"/>
        <v>45646</v>
      </c>
      <c r="O14" s="18"/>
      <c r="P14" s="1"/>
      <c r="Q14" s="1"/>
      <c r="R14" s="1"/>
      <c r="S14" s="18"/>
      <c r="T14" s="1"/>
      <c r="U14" s="1"/>
      <c r="V14" s="1"/>
      <c r="W14" s="18"/>
      <c r="X14" s="1"/>
      <c r="Y14" s="1"/>
      <c r="Z14" s="1"/>
      <c r="AA14" s="18"/>
    </row>
    <row r="15" spans="1:27" ht="27" customHeight="1">
      <c r="A15" s="16"/>
      <c r="B15" s="62"/>
      <c r="C15" s="39">
        <v>48</v>
      </c>
      <c r="D15" s="40" t="s">
        <v>32</v>
      </c>
      <c r="E15" s="41" t="s">
        <v>44</v>
      </c>
      <c r="F15" s="42" t="s">
        <v>18</v>
      </c>
      <c r="G15" s="43">
        <v>45630</v>
      </c>
      <c r="H15" s="65">
        <v>45639</v>
      </c>
      <c r="I15" s="47">
        <f t="shared" si="5"/>
        <v>45617</v>
      </c>
      <c r="J15" s="48">
        <f t="shared" si="2"/>
        <v>45622</v>
      </c>
      <c r="K15" s="44">
        <f t="shared" si="3"/>
        <v>45622</v>
      </c>
      <c r="L15" s="45">
        <f t="shared" si="4"/>
        <v>45650</v>
      </c>
      <c r="M15" s="46">
        <f t="shared" si="0"/>
        <v>45653</v>
      </c>
      <c r="N15" s="46">
        <f t="shared" si="1"/>
        <v>45656</v>
      </c>
      <c r="O15" s="19"/>
      <c r="P15" s="1"/>
      <c r="Q15" s="1"/>
      <c r="R15" s="1"/>
      <c r="S15" s="19"/>
      <c r="T15" s="1"/>
      <c r="U15" s="1"/>
      <c r="V15" s="1"/>
      <c r="W15" s="18"/>
      <c r="X15" s="1"/>
      <c r="Y15" s="1"/>
      <c r="Z15" s="1"/>
      <c r="AA15" s="18"/>
    </row>
    <row r="16" spans="1:27" ht="27" customHeight="1">
      <c r="A16" s="16"/>
      <c r="B16" s="62"/>
      <c r="C16" s="49">
        <v>49</v>
      </c>
      <c r="D16" s="103" t="s">
        <v>50</v>
      </c>
      <c r="E16" s="104" t="s">
        <v>51</v>
      </c>
      <c r="F16" s="42" t="s">
        <v>18</v>
      </c>
      <c r="G16" s="105">
        <v>45637</v>
      </c>
      <c r="H16" s="106">
        <v>45647</v>
      </c>
      <c r="I16" s="47">
        <f t="shared" si="5"/>
        <v>45624</v>
      </c>
      <c r="J16" s="48">
        <f t="shared" si="2"/>
        <v>45629</v>
      </c>
      <c r="K16" s="44">
        <f t="shared" si="3"/>
        <v>45629</v>
      </c>
      <c r="L16" s="45">
        <f>H16+13</f>
        <v>45660</v>
      </c>
      <c r="M16" s="46">
        <f t="shared" si="0"/>
        <v>45663</v>
      </c>
      <c r="N16" s="46">
        <f t="shared" si="1"/>
        <v>45666</v>
      </c>
      <c r="O16" s="19"/>
      <c r="P16" s="1"/>
      <c r="Q16" s="1"/>
      <c r="R16" s="1"/>
      <c r="S16" s="19"/>
      <c r="T16" s="1"/>
      <c r="U16" s="1"/>
      <c r="V16" s="1"/>
      <c r="W16" s="18"/>
      <c r="X16" s="1"/>
      <c r="Y16" s="1"/>
      <c r="Z16" s="1"/>
      <c r="AA16" s="18"/>
    </row>
    <row r="17" spans="1:27" ht="27" customHeight="1">
      <c r="A17" s="16"/>
      <c r="B17" s="63"/>
      <c r="C17" s="49">
        <v>50</v>
      </c>
      <c r="D17" s="97" t="s">
        <v>33</v>
      </c>
      <c r="E17" s="50" t="s">
        <v>45</v>
      </c>
      <c r="F17" s="42" t="s">
        <v>18</v>
      </c>
      <c r="G17" s="43">
        <v>45644</v>
      </c>
      <c r="H17" s="65">
        <v>45656</v>
      </c>
      <c r="I17" s="47">
        <f t="shared" si="5"/>
        <v>45631</v>
      </c>
      <c r="J17" s="48">
        <f t="shared" si="2"/>
        <v>45636</v>
      </c>
      <c r="K17" s="44">
        <f t="shared" si="3"/>
        <v>45636</v>
      </c>
      <c r="L17" s="45">
        <f t="shared" si="4"/>
        <v>45667</v>
      </c>
      <c r="M17" s="46">
        <f t="shared" si="0"/>
        <v>45670</v>
      </c>
      <c r="N17" s="46">
        <f t="shared" si="1"/>
        <v>45673</v>
      </c>
      <c r="O17" s="19"/>
      <c r="P17" s="1"/>
      <c r="Q17" s="1"/>
      <c r="R17" s="1"/>
      <c r="S17" s="19"/>
      <c r="T17" s="1"/>
      <c r="U17" s="1"/>
      <c r="V17" s="1"/>
      <c r="W17" s="18"/>
      <c r="X17" s="1"/>
      <c r="Y17" s="1"/>
      <c r="Z17" s="1"/>
      <c r="AA17" s="18"/>
    </row>
    <row r="18" spans="1:27" ht="27" customHeight="1">
      <c r="A18" s="16"/>
      <c r="B18" s="63"/>
      <c r="C18" s="49">
        <v>51</v>
      </c>
      <c r="D18" s="102" t="s">
        <v>46</v>
      </c>
      <c r="E18" s="50" t="s">
        <v>47</v>
      </c>
      <c r="F18" s="51" t="s">
        <v>48</v>
      </c>
      <c r="G18" s="52">
        <v>45651</v>
      </c>
      <c r="H18" s="66">
        <v>45660</v>
      </c>
      <c r="I18" s="47">
        <f t="shared" si="5"/>
        <v>45638</v>
      </c>
      <c r="J18" s="48">
        <f t="shared" si="2"/>
        <v>45643</v>
      </c>
      <c r="K18" s="44">
        <f t="shared" si="3"/>
        <v>45643</v>
      </c>
      <c r="L18" s="45">
        <f t="shared" si="4"/>
        <v>45671</v>
      </c>
      <c r="M18" s="46">
        <f t="shared" si="0"/>
        <v>45674</v>
      </c>
      <c r="N18" s="46">
        <f t="shared" si="1"/>
        <v>45677</v>
      </c>
      <c r="O18" s="19"/>
      <c r="P18" s="1"/>
      <c r="Q18" s="1"/>
      <c r="R18" s="1"/>
      <c r="S18" s="19"/>
      <c r="T18" s="1"/>
      <c r="U18" s="1"/>
      <c r="V18" s="1"/>
      <c r="W18" s="18"/>
      <c r="X18" s="1"/>
      <c r="Y18" s="1"/>
      <c r="Z18" s="1"/>
      <c r="AA18" s="18"/>
    </row>
    <row r="19" spans="1:27" ht="27" customHeight="1" thickBot="1">
      <c r="A19" s="16"/>
      <c r="B19" s="64"/>
      <c r="C19" s="54">
        <v>52</v>
      </c>
      <c r="D19" s="92"/>
      <c r="E19" s="55"/>
      <c r="F19" s="56" t="s">
        <v>18</v>
      </c>
      <c r="G19" s="57"/>
      <c r="H19" s="58"/>
      <c r="I19" s="94"/>
      <c r="J19" s="95"/>
      <c r="K19" s="96"/>
      <c r="L19" s="59"/>
      <c r="M19" s="60"/>
      <c r="N19" s="60"/>
      <c r="O19" s="19"/>
      <c r="P19" s="1"/>
      <c r="Q19" s="1"/>
      <c r="R19" s="1"/>
      <c r="S19" s="19"/>
      <c r="T19" s="1"/>
      <c r="U19" s="1"/>
      <c r="V19" s="1"/>
      <c r="W19" s="18"/>
      <c r="X19" s="1"/>
      <c r="Y19" s="1"/>
      <c r="Z19" s="1"/>
      <c r="AA19" s="18"/>
    </row>
    <row r="20" spans="1:27" ht="27" customHeight="1">
      <c r="A20" s="16"/>
      <c r="B20" s="67"/>
      <c r="C20" s="68"/>
      <c r="D20" s="69"/>
      <c r="E20" s="70"/>
      <c r="F20" s="71"/>
      <c r="G20" s="72"/>
      <c r="H20" s="73"/>
      <c r="I20" s="74"/>
      <c r="J20" s="74"/>
      <c r="K20" s="74"/>
      <c r="L20" s="75"/>
      <c r="M20" s="76"/>
      <c r="N20" s="76"/>
      <c r="O20" s="18"/>
      <c r="P20" s="1"/>
      <c r="Q20" s="1"/>
      <c r="R20" s="1"/>
      <c r="S20" s="18"/>
      <c r="T20" s="1"/>
      <c r="U20" s="1"/>
      <c r="V20" s="1"/>
      <c r="W20" s="1"/>
      <c r="X20" s="1"/>
      <c r="Y20" s="1"/>
      <c r="Z20" s="1"/>
      <c r="AA20" s="1"/>
    </row>
    <row r="21" spans="1:27" ht="27" customHeight="1">
      <c r="A21" s="16"/>
      <c r="B21" s="67"/>
      <c r="C21" s="68"/>
      <c r="D21" s="69"/>
      <c r="E21" s="70"/>
      <c r="F21" s="71"/>
      <c r="G21" s="72"/>
      <c r="H21" s="73"/>
      <c r="I21" s="74"/>
      <c r="J21" s="74"/>
      <c r="K21" s="74"/>
      <c r="L21" s="75"/>
      <c r="M21" s="76"/>
      <c r="N21" s="76"/>
      <c r="O21" s="18"/>
      <c r="P21" s="1"/>
      <c r="Q21" s="1"/>
      <c r="R21" s="1"/>
      <c r="S21" s="1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0"/>
      <c r="C22" s="20"/>
      <c r="D22" s="17"/>
      <c r="E22" s="21"/>
      <c r="F22" s="22"/>
      <c r="G22" s="23"/>
      <c r="H22" s="24"/>
      <c r="I22" s="25" t="s">
        <v>4</v>
      </c>
      <c r="J22" s="26"/>
      <c r="K22" s="26"/>
      <c r="L22" s="26"/>
      <c r="M22" s="12"/>
      <c r="N22" s="1"/>
      <c r="O22" s="1"/>
      <c r="P22" s="18"/>
      <c r="Q22" s="18"/>
      <c r="R22" s="18"/>
      <c r="S22" s="1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17"/>
      <c r="C23" s="17"/>
      <c r="D23" s="17"/>
      <c r="E23" s="27"/>
      <c r="F23" s="28"/>
      <c r="G23" s="29"/>
      <c r="H23" s="30"/>
      <c r="I23" s="29"/>
      <c r="J23" s="30"/>
      <c r="K23" s="30"/>
      <c r="L23" s="30"/>
      <c r="M23" s="30"/>
      <c r="N23" s="1"/>
      <c r="O23" s="1"/>
      <c r="P23" s="18"/>
      <c r="Q23" s="18"/>
      <c r="R23" s="18"/>
      <c r="S23" s="19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31" t="s">
        <v>5</v>
      </c>
      <c r="C24" s="31"/>
      <c r="D24" s="31"/>
      <c r="E24" s="3"/>
      <c r="F24" s="3"/>
      <c r="G24" s="31" t="s">
        <v>6</v>
      </c>
      <c r="H24" s="18"/>
      <c r="I24" s="32"/>
      <c r="J24" s="18"/>
      <c r="K24" s="18"/>
      <c r="L24" s="18"/>
      <c r="M24" s="18"/>
      <c r="N24" s="1"/>
      <c r="O24" s="1"/>
      <c r="P24" s="18"/>
      <c r="Q24" s="18"/>
      <c r="R24" s="18"/>
      <c r="S24" s="19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33" t="s">
        <v>7</v>
      </c>
      <c r="D25" s="2"/>
      <c r="E25" s="3"/>
      <c r="F25" s="3"/>
      <c r="H25" s="33" t="s">
        <v>7</v>
      </c>
      <c r="I25" s="32"/>
      <c r="J25" s="18"/>
      <c r="K25" s="18"/>
      <c r="L25" s="18"/>
      <c r="M25" s="18"/>
      <c r="N25" s="18"/>
      <c r="O25" s="18"/>
      <c r="P25" s="18"/>
      <c r="Q25" s="18"/>
      <c r="R25" s="18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34" t="s">
        <v>8</v>
      </c>
      <c r="D26" s="2"/>
      <c r="E26" s="3"/>
      <c r="F26" s="3"/>
      <c r="H26" s="34" t="s">
        <v>9</v>
      </c>
      <c r="I26" s="32"/>
      <c r="J26" s="18"/>
      <c r="K26" s="18"/>
      <c r="L26" s="18"/>
      <c r="M26" s="18"/>
      <c r="N26" s="18"/>
      <c r="O26" s="18"/>
      <c r="P26" s="18"/>
      <c r="Q26" s="18"/>
      <c r="R26" s="18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34" t="s">
        <v>10</v>
      </c>
      <c r="D27" s="2"/>
      <c r="E27" s="3"/>
      <c r="F27" s="3"/>
      <c r="H27" s="34" t="s">
        <v>11</v>
      </c>
      <c r="I27" s="32"/>
      <c r="J27" s="18"/>
      <c r="K27" s="18"/>
      <c r="L27" s="18"/>
      <c r="M27" s="35"/>
      <c r="N27" s="35"/>
      <c r="O27" s="18"/>
      <c r="P27" s="18"/>
      <c r="Q27" s="18"/>
      <c r="R27" s="18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34" t="s">
        <v>12</v>
      </c>
      <c r="D28" s="2"/>
      <c r="E28" s="3"/>
      <c r="F28" s="3"/>
      <c r="H28" s="34" t="s">
        <v>13</v>
      </c>
      <c r="I28" s="32"/>
      <c r="J28" s="18"/>
      <c r="K28" s="18"/>
      <c r="L28" s="18"/>
      <c r="M28" s="35"/>
      <c r="N28" s="35"/>
      <c r="O28" s="18"/>
      <c r="P28" s="18"/>
      <c r="Q28" s="18"/>
      <c r="R28" s="18"/>
      <c r="S28" s="36"/>
      <c r="T28" s="36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C29" s="34" t="s">
        <v>14</v>
      </c>
      <c r="D29" s="2"/>
      <c r="E29" s="3"/>
      <c r="F29" s="3"/>
      <c r="H29" s="34" t="s">
        <v>15</v>
      </c>
      <c r="I29" s="32"/>
      <c r="J29" s="18"/>
      <c r="K29" s="18"/>
      <c r="L29" s="18"/>
      <c r="M29" s="35"/>
      <c r="N29" s="35"/>
      <c r="O29" s="18"/>
      <c r="P29" s="18"/>
      <c r="Q29" s="18"/>
      <c r="R29" s="18"/>
      <c r="S29" s="36"/>
      <c r="T29" s="36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34"/>
      <c r="D30" s="2"/>
      <c r="E30" s="3"/>
      <c r="F30" s="3"/>
      <c r="G30" s="37"/>
      <c r="H30" s="18"/>
      <c r="I30" s="32"/>
      <c r="J30" s="18"/>
      <c r="K30" s="18"/>
      <c r="L30" s="18"/>
      <c r="M30" s="18"/>
      <c r="N30" s="18"/>
      <c r="O30" s="18"/>
      <c r="P30" s="18"/>
      <c r="Q30" s="18"/>
      <c r="R30" s="18"/>
      <c r="S30" s="1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38" t="s">
        <v>16</v>
      </c>
      <c r="C31" s="2"/>
      <c r="D31" s="2"/>
      <c r="E31" s="3"/>
      <c r="F31" s="3"/>
      <c r="G31" s="32"/>
      <c r="H31" s="18"/>
      <c r="I31" s="32"/>
      <c r="J31" s="18"/>
      <c r="K31" s="18"/>
      <c r="L31" s="18"/>
      <c r="M31" s="1"/>
      <c r="N31" s="1"/>
      <c r="O31" s="1"/>
      <c r="P31" s="1"/>
      <c r="Q31" s="1"/>
      <c r="R31" s="18"/>
      <c r="S31" s="18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C32" s="2"/>
      <c r="D32" s="2"/>
      <c r="E32" s="3"/>
      <c r="F32" s="3"/>
      <c r="G32" s="32"/>
      <c r="H32" s="18"/>
      <c r="I32" s="32"/>
      <c r="J32" s="18"/>
      <c r="K32" s="18"/>
      <c r="L32" s="18"/>
      <c r="M32" s="1"/>
      <c r="N32" s="1"/>
      <c r="O32" s="1"/>
      <c r="P32" s="1"/>
      <c r="Q32" s="1"/>
      <c r="R32" s="1"/>
      <c r="S32" s="18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32"/>
      <c r="H33" s="18"/>
      <c r="I33" s="32"/>
      <c r="J33" s="18"/>
      <c r="K33" s="18"/>
      <c r="L33" s="18"/>
      <c r="M33" s="1"/>
      <c r="N33" s="1"/>
      <c r="O33" s="1"/>
      <c r="P33" s="1"/>
      <c r="Q33" s="1"/>
      <c r="R33" s="1"/>
      <c r="S33" s="18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18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8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8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8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8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8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8"/>
      <c r="T41" s="1"/>
      <c r="U41" s="1"/>
      <c r="V41" s="1"/>
      <c r="W41" s="1"/>
      <c r="X41" s="1"/>
      <c r="Y41" s="1"/>
      <c r="Z41" s="1"/>
      <c r="AA41" s="1"/>
    </row>
    <row r="42" spans="1:27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8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8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8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8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8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mergeCells count="13">
    <mergeCell ref="D1:E1"/>
    <mergeCell ref="B2:J3"/>
    <mergeCell ref="M4:P4"/>
    <mergeCell ref="D8:D10"/>
    <mergeCell ref="E8:E10"/>
    <mergeCell ref="F8:F10"/>
    <mergeCell ref="I8:K8"/>
    <mergeCell ref="G8:H8"/>
    <mergeCell ref="G9:H10"/>
    <mergeCell ref="N3:O3"/>
    <mergeCell ref="L9:L10"/>
    <mergeCell ref="M9:M10"/>
    <mergeCell ref="N9:N10"/>
  </mergeCells>
  <hyperlinks>
    <hyperlink ref="N2" r:id="rId1" xr:uid="{43EE45C9-6B40-4055-A89E-BC74146CBA8E}"/>
    <hyperlink ref="M9:M10" r:id="rId2" display="SEATTLE" xr:uid="{8F917F87-6FEE-4A5D-8C75-BA534E99C5CE}"/>
    <hyperlink ref="N9:N10" r:id="rId3" display="PORTLAND" xr:uid="{7A1F77FA-8DA5-417A-91AE-546137F91978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2024-11-11T23:27:55Z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