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6F71467D-599C-4C5B-8ED2-730E8D4225E6}" xr6:coauthVersionLast="47" xr6:coauthVersionMax="47" xr10:uidLastSave="{00000000-0000-0000-0000-000000000000}"/>
  <bookViews>
    <workbookView xWindow="-24030" yWindow="1635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N15" i="1" s="1"/>
  <c r="L16" i="1"/>
  <c r="N16" i="1" s="1"/>
  <c r="L11" i="1"/>
  <c r="N11" i="1" s="1"/>
  <c r="N18" i="1"/>
  <c r="M18" i="1"/>
  <c r="L18" i="1"/>
  <c r="K18" i="1"/>
  <c r="N17" i="1"/>
  <c r="L17" i="1"/>
  <c r="M17" i="1" s="1"/>
  <c r="K17" i="1"/>
  <c r="J17" i="1"/>
  <c r="I17" i="1"/>
  <c r="K15" i="1"/>
  <c r="J15" i="1"/>
  <c r="I15" i="1"/>
  <c r="N14" i="1"/>
  <c r="K14" i="1"/>
  <c r="J14" i="1"/>
  <c r="I14" i="1"/>
  <c r="N13" i="1"/>
  <c r="K13" i="1"/>
  <c r="J13" i="1"/>
  <c r="I13" i="1"/>
  <c r="N12" i="1"/>
  <c r="M12" i="1"/>
  <c r="K12" i="1"/>
  <c r="M11" i="1"/>
  <c r="K11" i="1"/>
  <c r="J11" i="1"/>
  <c r="M15" i="1" l="1"/>
  <c r="M13" i="1"/>
  <c r="M16" i="1"/>
  <c r="M14" i="1"/>
</calcChain>
</file>

<file path=xl/sharedStrings.xml><?xml version="1.0" encoding="utf-8"?>
<sst xmlns="http://schemas.openxmlformats.org/spreadsheetml/2006/main" count="67" uniqueCount="54">
  <si>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</si>
  <si>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</si>
  <si>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</si>
  <si>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</si>
  <si>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</si>
  <si>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</si>
  <si>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</si>
  <si>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</si>
  <si>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</si>
  <si>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</si>
  <si>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</si>
  <si>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</si>
  <si>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</si>
  <si>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</si>
  <si>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</si>
  <si>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</si>
  <si>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</si>
  <si>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</si>
  <si>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</si>
  <si>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</si>
  <si>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</si>
  <si>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</si>
  <si>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</si>
  <si>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</si>
  <si>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</si>
  <si>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</si>
  <si>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</si>
  <si>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</si>
  <si>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</si>
  <si>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</si>
  <si>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</si>
  <si>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</si>
  <si>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COSMOS</t>
    <phoneticPr fontId="4"/>
  </si>
  <si>
    <t>NO SERVICE</t>
    <phoneticPr fontId="4"/>
  </si>
  <si>
    <t>188E</t>
    <phoneticPr fontId="4"/>
  </si>
  <si>
    <t>YM PLUM</t>
  </si>
  <si>
    <t>192E</t>
  </si>
  <si>
    <t>*01/08</t>
    <phoneticPr fontId="4"/>
  </si>
  <si>
    <t>*01/09</t>
    <phoneticPr fontId="4"/>
  </si>
  <si>
    <t>HYUNDAI FORWARD</t>
  </si>
  <si>
    <t>167E</t>
  </si>
  <si>
    <t>SEATTLE BRIDGE</t>
  </si>
  <si>
    <t>101E</t>
  </si>
  <si>
    <t xml:space="preserve"> A VESSEL</t>
    <phoneticPr fontId="4"/>
  </si>
  <si>
    <t xml:space="preserve">ONE SAN DIEGO </t>
    <phoneticPr fontId="4"/>
  </si>
  <si>
    <t>080E</t>
    <phoneticPr fontId="4"/>
  </si>
  <si>
    <t>*02/05</t>
    <phoneticPr fontId="4"/>
  </si>
  <si>
    <t>*02/06</t>
    <phoneticPr fontId="4"/>
  </si>
  <si>
    <t>*02/09</t>
    <phoneticPr fontId="4"/>
  </si>
  <si>
    <t>ONE PREMIUM</t>
    <phoneticPr fontId="4"/>
  </si>
  <si>
    <t>089E</t>
    <phoneticPr fontId="4"/>
  </si>
  <si>
    <t xml:space="preserve"> B VESSEL</t>
    <phoneticPr fontId="4"/>
  </si>
  <si>
    <t>*02/19</t>
    <phoneticPr fontId="4"/>
  </si>
  <si>
    <t>*02/20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</si>
</sst>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49" fontId="29" fillId="3" borderId="6" xfId="1" applyNumberFormat="1" applyFont="1" applyFill="1" applyBorder="1" applyAlignment="1">
      <alignment horizontal="center" vertical="center"/>
    </xf>
    <xf numFmtId="49" fontId="29" fillId="3" borderId="7" xfId="1" applyNumberFormat="1" applyFont="1" applyFill="1" applyBorder="1" applyAlignment="1">
      <alignment horizontal="center" vertical="center"/>
    </xf>
    <xf numFmtId="0" fontId="29" fillId="3" borderId="9" xfId="1" applyFont="1" applyFill="1" applyBorder="1" applyAlignment="1" applyProtection="1">
      <alignment horizontal="center" vertical="center"/>
      <protection locked="0"/>
    </xf>
    <xf numFmtId="0" fontId="29" fillId="5" borderId="12" xfId="1" applyFont="1" applyFill="1" applyBorder="1" applyAlignment="1" applyProtection="1">
      <alignment horizontal="center" vertical="center"/>
      <protection locked="0"/>
    </xf>
    <xf numFmtId="49" fontId="29" fillId="3" borderId="13" xfId="1" applyNumberFormat="1" applyFont="1" applyFill="1" applyBorder="1" applyAlignment="1">
      <alignment horizontal="center"/>
    </xf>
    <xf numFmtId="49" fontId="29" fillId="3" borderId="14" xfId="1" applyNumberFormat="1" applyFont="1" applyFill="1" applyBorder="1" applyAlignment="1">
      <alignment horizontal="center"/>
    </xf>
    <xf numFmtId="0" fontId="29" fillId="4" borderId="18" xfId="1" applyFont="1" applyFill="1" applyBorder="1" applyAlignment="1" applyProtection="1">
      <alignment horizontal="center" vertical="center" wrapText="1"/>
      <protection locked="0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49" fontId="29" fillId="3" borderId="22" xfId="1" applyNumberFormat="1" applyFont="1" applyFill="1" applyBorder="1" applyAlignment="1">
      <alignment horizontal="center"/>
    </xf>
    <xf numFmtId="49" fontId="29" fillId="3" borderId="23" xfId="1" applyNumberFormat="1" applyFont="1" applyFill="1" applyBorder="1" applyAlignment="1">
      <alignment horizontal="center"/>
    </xf>
    <xf numFmtId="0" fontId="29" fillId="4" borderId="23" xfId="1" applyFont="1" applyFill="1" applyBorder="1" applyAlignment="1" applyProtection="1">
      <alignment horizontal="center" vertical="center" wrapText="1"/>
      <protection locked="0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165" fontId="28" fillId="0" borderId="2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1" xfId="1" quotePrefix="1" applyNumberFormat="1" applyFont="1" applyBorder="1" applyAlignment="1" applyProtection="1">
      <alignment horizontal="center" vertical="center"/>
      <protection locked="0"/>
    </xf>
    <xf numFmtId="165" fontId="21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32" xfId="1" applyFont="1" applyBorder="1" applyAlignment="1" applyProtection="1">
      <alignment horizontal="left" vertical="center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applyNumberFormat="1" applyFont="1" applyBorder="1" applyAlignment="1" applyProtection="1">
      <alignment horizontal="center" vertical="center"/>
      <protection locked="0"/>
    </xf>
    <xf numFmtId="165" fontId="28" fillId="0" borderId="29" xfId="1" quotePrefix="1" applyNumberFormat="1" applyFont="1" applyBorder="1" applyAlignment="1" applyProtection="1">
      <alignment horizontal="center" vertical="center"/>
      <protection locked="0"/>
    </xf>
    <xf numFmtId="0" fontId="20" fillId="0" borderId="37" xfId="1" applyFont="1" applyBorder="1" applyAlignment="1" applyProtection="1">
      <alignment horizontal="center" vertical="center"/>
      <protection locked="0"/>
    </xf>
    <xf numFmtId="0" fontId="21" fillId="0" borderId="37" xfId="1" quotePrefix="1" applyFont="1" applyBorder="1" applyAlignment="1" applyProtection="1">
      <alignment horizontal="center" vertical="center"/>
      <protection locked="0"/>
    </xf>
    <xf numFmtId="49" fontId="21" fillId="0" borderId="38" xfId="1" applyNumberFormat="1" applyFont="1" applyBorder="1" applyAlignment="1" applyProtection="1">
      <alignment horizontal="center" vertical="center"/>
      <protection locked="0"/>
    </xf>
    <xf numFmtId="165" fontId="20" fillId="0" borderId="39" xfId="1" applyNumberFormat="1" applyFont="1" applyBorder="1" applyAlignment="1" applyProtection="1">
      <alignment horizontal="right" vertical="center"/>
      <protection locked="0"/>
    </xf>
    <xf numFmtId="168" fontId="20" fillId="0" borderId="40" xfId="1" applyNumberFormat="1" applyFont="1" applyBorder="1" applyAlignment="1" applyProtection="1">
      <alignment horizontal="left" vertical="center"/>
      <protection locked="0"/>
    </xf>
    <xf numFmtId="165" fontId="21" fillId="0" borderId="37" xfId="1" quotePrefix="1" applyNumberFormat="1" applyFont="1" applyBorder="1" applyAlignment="1" applyProtection="1">
      <alignment horizontal="center" vertical="center"/>
      <protection locked="0"/>
    </xf>
    <xf numFmtId="165" fontId="21" fillId="0" borderId="38" xfId="1" quotePrefix="1" applyNumberFormat="1" applyFont="1" applyBorder="1" applyAlignment="1" applyProtection="1">
      <alignment horizontal="center" vertical="center"/>
      <protection locked="0"/>
    </xf>
    <xf numFmtId="165" fontId="20" fillId="0" borderId="41" xfId="1" applyNumberFormat="1" applyFont="1" applyBorder="1" applyAlignment="1" applyProtection="1">
      <alignment horizontal="center" vertical="center"/>
      <protection locked="0"/>
    </xf>
    <xf numFmtId="165" fontId="21" fillId="0" borderId="41" xfId="1" applyNumberFormat="1" applyFont="1" applyBorder="1" applyAlignment="1" applyProtection="1">
      <alignment horizontal="center" vertical="center"/>
      <protection locked="0"/>
    </xf>
    <xf numFmtId="0" fontId="20" fillId="0" borderId="42" xfId="1" applyFont="1" applyBorder="1" applyAlignment="1" applyProtection="1">
      <alignment horizontal="center" vertical="center"/>
      <protection locked="0"/>
    </xf>
    <xf numFmtId="0" fontId="21" fillId="7" borderId="2" xfId="1" applyFont="1" applyFill="1" applyBorder="1">
      <alignment vertical="center"/>
    </xf>
    <xf numFmtId="0" fontId="21" fillId="0" borderId="42" xfId="1" quotePrefix="1" applyFont="1" applyBorder="1" applyAlignment="1" applyProtection="1">
      <alignment horizontal="center" vertical="center"/>
      <protection locked="0"/>
    </xf>
    <xf numFmtId="49" fontId="21" fillId="0" borderId="43" xfId="1" applyNumberFormat="1" applyFont="1" applyBorder="1" applyAlignment="1" applyProtection="1">
      <alignment horizontal="center" vertical="center"/>
      <protection locked="0"/>
    </xf>
    <xf numFmtId="165" fontId="20" fillId="0" borderId="44" xfId="1" applyNumberFormat="1" applyFont="1" applyBorder="1" applyAlignment="1" applyProtection="1">
      <alignment horizontal="right" vertical="center"/>
      <protection locked="0"/>
    </xf>
    <xf numFmtId="168" fontId="20" fillId="0" borderId="45" xfId="1" applyNumberFormat="1" applyFont="1" applyBorder="1" applyAlignment="1" applyProtection="1">
      <alignment horizontal="left" vertical="center"/>
      <protection locked="0"/>
    </xf>
    <xf numFmtId="165" fontId="28" fillId="0" borderId="42" xfId="1" quotePrefix="1" applyNumberFormat="1" applyFont="1" applyBorder="1" applyAlignment="1" applyProtection="1">
      <alignment horizontal="center" vertical="center"/>
      <protection locked="0"/>
    </xf>
    <xf numFmtId="165" fontId="21" fillId="0" borderId="43" xfId="1" quotePrefix="1" applyNumberFormat="1" applyFont="1" applyBorder="1" applyAlignment="1" applyProtection="1">
      <alignment horizontal="center" vertical="center"/>
      <protection locked="0"/>
    </xf>
    <xf numFmtId="165" fontId="20" fillId="0" borderId="46" xfId="1" applyNumberFormat="1" applyFont="1" applyBorder="1" applyAlignment="1" applyProtection="1">
      <alignment horizontal="center" vertical="center"/>
      <protection locked="0"/>
    </xf>
    <xf numFmtId="165" fontId="21" fillId="0" borderId="46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8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24" xfId="1" applyFont="1" applyFill="1" applyBorder="1" applyAlignment="1">
      <alignment horizontal="center" vertical="center" wrapText="1"/>
    </xf>
    <xf numFmtId="49" fontId="29" fillId="3" borderId="8" xfId="1" applyNumberFormat="1" applyFont="1" applyFill="1" applyBorder="1" applyAlignment="1">
      <alignment horizontal="center" vertical="center" wrapText="1"/>
    </xf>
    <xf numFmtId="49" fontId="29" fillId="3" borderId="15" xfId="1" applyNumberFormat="1" applyFont="1" applyFill="1" applyBorder="1" applyAlignment="1">
      <alignment horizontal="center" vertical="center" wrapText="1"/>
    </xf>
    <xf numFmtId="49" fontId="29" fillId="3" borderId="24" xfId="1" applyNumberFormat="1" applyFont="1" applyFill="1" applyBorder="1" applyAlignment="1">
      <alignment horizontal="center" vertical="center" wrapText="1"/>
    </xf>
    <xf numFmtId="49" fontId="29" fillId="3" borderId="33" xfId="1" applyNumberFormat="1" applyFont="1" applyFill="1" applyBorder="1" applyAlignment="1">
      <alignment horizontal="center" vertical="center" wrapText="1"/>
    </xf>
    <xf numFmtId="49" fontId="29" fillId="3" borderId="34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3" borderId="21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5" borderId="21" xfId="9" applyFont="1" applyFill="1" applyBorder="1" applyAlignment="1" applyProtection="1">
      <alignment horizontal="center" vertical="center" wrapText="1"/>
      <protection locked="0"/>
    </xf>
    <xf numFmtId="0" fontId="29" fillId="5" borderId="28" xfId="9" applyFont="1" applyFill="1" applyBorder="1" applyAlignment="1" applyProtection="1">
      <alignment horizontal="center" vertical="center" wrapText="1"/>
      <protection locked="0"/>
    </xf>
    <xf numFmtId="0" fontId="29" fillId="3" borderId="9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29" fillId="3" borderId="16" xfId="1" applyFont="1" applyFill="1" applyBorder="1" applyAlignment="1" applyProtection="1">
      <alignment horizontal="center" vertical="center" wrapText="1"/>
      <protection locked="0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0" fontId="29" fillId="3" borderId="25" xfId="1" applyFont="1" applyFill="1" applyBorder="1" applyAlignment="1" applyProtection="1">
      <alignment horizontal="center" vertical="center" wrapText="1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82" zoomScaleNormal="82" workbookViewId="0">
      <selection activeCell="N3" sqref="N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104"/>
      <c r="E1" s="10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06" t="s">
        <v>0</v>
      </c>
      <c r="C2" s="105"/>
      <c r="D2" s="105"/>
      <c r="E2" s="105"/>
      <c r="F2" s="105"/>
      <c r="G2" s="105"/>
      <c r="H2" s="105"/>
      <c r="I2" s="105"/>
      <c r="J2" s="105"/>
      <c r="K2" s="4"/>
      <c r="N2" s="39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05"/>
      <c r="C3" s="105"/>
      <c r="D3" s="105"/>
      <c r="E3" s="105"/>
      <c r="F3" s="105"/>
      <c r="G3" s="105"/>
      <c r="H3" s="105"/>
      <c r="I3" s="105"/>
      <c r="J3" s="105"/>
      <c r="K3" s="4"/>
      <c r="N3" s="8">
        <v>46029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07"/>
      <c r="N4" s="105"/>
      <c r="O4" s="105"/>
      <c r="P4" s="105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7"/>
      <c r="C8" s="58"/>
      <c r="D8" s="108" t="s">
        <v>19</v>
      </c>
      <c r="E8" s="111" t="s">
        <v>20</v>
      </c>
      <c r="F8" s="114" t="s">
        <v>21</v>
      </c>
      <c r="G8" s="123" t="s">
        <v>22</v>
      </c>
      <c r="H8" s="124"/>
      <c r="I8" s="117" t="s">
        <v>23</v>
      </c>
      <c r="J8" s="117"/>
      <c r="K8" s="118"/>
      <c r="L8" s="59" t="s">
        <v>24</v>
      </c>
      <c r="M8" s="60" t="s">
        <v>24</v>
      </c>
      <c r="N8" s="60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1"/>
      <c r="C9" s="62"/>
      <c r="D9" s="109"/>
      <c r="E9" s="112"/>
      <c r="F9" s="115"/>
      <c r="G9" s="125" t="s">
        <v>25</v>
      </c>
      <c r="H9" s="126"/>
      <c r="I9" s="63" t="s">
        <v>26</v>
      </c>
      <c r="J9" s="64" t="s">
        <v>27</v>
      </c>
      <c r="K9" s="65" t="s">
        <v>25</v>
      </c>
      <c r="L9" s="119" t="s">
        <v>28</v>
      </c>
      <c r="M9" s="121" t="s">
        <v>29</v>
      </c>
      <c r="N9" s="121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6"/>
      <c r="C10" s="67" t="s">
        <v>3</v>
      </c>
      <c r="D10" s="110"/>
      <c r="E10" s="113"/>
      <c r="F10" s="116"/>
      <c r="G10" s="127"/>
      <c r="H10" s="128"/>
      <c r="I10" s="68" t="s">
        <v>31</v>
      </c>
      <c r="J10" s="69" t="s">
        <v>27</v>
      </c>
      <c r="K10" s="70" t="s">
        <v>25</v>
      </c>
      <c r="L10" s="120"/>
      <c r="M10" s="122"/>
      <c r="N10" s="12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0"/>
      <c r="C11" s="51">
        <v>2</v>
      </c>
      <c r="D11" s="71" t="s">
        <v>32</v>
      </c>
      <c r="E11" s="52" t="s">
        <v>34</v>
      </c>
      <c r="F11" s="53" t="s">
        <v>18</v>
      </c>
      <c r="G11" s="54">
        <v>46033</v>
      </c>
      <c r="H11" s="55">
        <v>46033</v>
      </c>
      <c r="I11" s="80" t="s">
        <v>33</v>
      </c>
      <c r="J11" s="72">
        <f t="shared" ref="J11" si="0">WORKDAY(G11,-5)</f>
        <v>46027</v>
      </c>
      <c r="K11" s="73">
        <f t="shared" ref="K11:K18" si="1">WORKDAY(G11,-4)</f>
        <v>46028</v>
      </c>
      <c r="L11" s="74">
        <f>H11+12</f>
        <v>46045</v>
      </c>
      <c r="M11" s="75">
        <f t="shared" ref="M11:M18" si="2">L11+3</f>
        <v>46048</v>
      </c>
      <c r="N11" s="75">
        <f t="shared" ref="N11:N18" si="3">L11+6</f>
        <v>46051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0"/>
      <c r="C12" s="51">
        <v>3</v>
      </c>
      <c r="D12" s="71" t="s">
        <v>41</v>
      </c>
      <c r="E12" s="52" t="s">
        <v>42</v>
      </c>
      <c r="F12" s="53" t="s">
        <v>18</v>
      </c>
      <c r="G12" s="54">
        <v>46040</v>
      </c>
      <c r="H12" s="55">
        <v>46040</v>
      </c>
      <c r="I12" s="79" t="s">
        <v>37</v>
      </c>
      <c r="J12" s="77" t="s">
        <v>38</v>
      </c>
      <c r="K12" s="73">
        <f t="shared" si="1"/>
        <v>46035</v>
      </c>
      <c r="L12" s="74">
        <f t="shared" ref="L12:L16" si="4">H12+12</f>
        <v>46052</v>
      </c>
      <c r="M12" s="75">
        <f t="shared" si="2"/>
        <v>46055</v>
      </c>
      <c r="N12" s="75">
        <f t="shared" si="3"/>
        <v>46058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0"/>
      <c r="C13" s="51">
        <v>4</v>
      </c>
      <c r="D13" s="71" t="s">
        <v>35</v>
      </c>
      <c r="E13" s="52" t="s">
        <v>36</v>
      </c>
      <c r="F13" s="53" t="s">
        <v>18</v>
      </c>
      <c r="G13" s="54">
        <v>46047</v>
      </c>
      <c r="H13" s="55">
        <v>46047</v>
      </c>
      <c r="I13" s="76">
        <f t="shared" ref="I13:I17" si="5">WORKDAY(G13,-6)</f>
        <v>46038</v>
      </c>
      <c r="J13" s="72">
        <f t="shared" ref="J13:J17" si="6">WORKDAY(G13,-5)</f>
        <v>46041</v>
      </c>
      <c r="K13" s="73">
        <f t="shared" si="1"/>
        <v>46042</v>
      </c>
      <c r="L13" s="74">
        <f t="shared" si="4"/>
        <v>46059</v>
      </c>
      <c r="M13" s="75">
        <f t="shared" si="2"/>
        <v>46062</v>
      </c>
      <c r="N13" s="75">
        <f t="shared" si="3"/>
        <v>46065</v>
      </c>
      <c r="O13" s="18"/>
      <c r="P13" s="78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0"/>
      <c r="C14" s="51">
        <v>5</v>
      </c>
      <c r="D14" s="71" t="s">
        <v>39</v>
      </c>
      <c r="E14" s="52" t="s">
        <v>40</v>
      </c>
      <c r="F14" s="53" t="s">
        <v>18</v>
      </c>
      <c r="G14" s="54">
        <v>46054</v>
      </c>
      <c r="H14" s="55">
        <v>46054</v>
      </c>
      <c r="I14" s="76">
        <f t="shared" si="5"/>
        <v>46045</v>
      </c>
      <c r="J14" s="72">
        <f t="shared" si="6"/>
        <v>46048</v>
      </c>
      <c r="K14" s="73">
        <f t="shared" si="1"/>
        <v>46049</v>
      </c>
      <c r="L14" s="74">
        <f t="shared" si="4"/>
        <v>46066</v>
      </c>
      <c r="M14" s="75">
        <f t="shared" si="2"/>
        <v>46069</v>
      </c>
      <c r="N14" s="75">
        <f t="shared" si="3"/>
        <v>46072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0"/>
      <c r="C15" s="51">
        <v>6</v>
      </c>
      <c r="D15" s="71" t="s">
        <v>43</v>
      </c>
      <c r="E15" s="52"/>
      <c r="F15" s="53" t="s">
        <v>18</v>
      </c>
      <c r="G15" s="54">
        <v>46061</v>
      </c>
      <c r="H15" s="55">
        <v>46061</v>
      </c>
      <c r="I15" s="76">
        <f t="shared" si="5"/>
        <v>46052</v>
      </c>
      <c r="J15" s="72">
        <f t="shared" si="6"/>
        <v>46055</v>
      </c>
      <c r="K15" s="73">
        <f t="shared" si="1"/>
        <v>46056</v>
      </c>
      <c r="L15" s="74">
        <f t="shared" si="4"/>
        <v>46073</v>
      </c>
      <c r="M15" s="75">
        <f t="shared" si="2"/>
        <v>46076</v>
      </c>
      <c r="N15" s="75">
        <f t="shared" si="3"/>
        <v>46079</v>
      </c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0"/>
      <c r="C16" s="51">
        <v>7</v>
      </c>
      <c r="D16" s="71" t="s">
        <v>44</v>
      </c>
      <c r="E16" s="52" t="s">
        <v>45</v>
      </c>
      <c r="F16" s="53" t="s">
        <v>18</v>
      </c>
      <c r="G16" s="54">
        <v>46068</v>
      </c>
      <c r="H16" s="55">
        <v>46068</v>
      </c>
      <c r="I16" s="79" t="s">
        <v>46</v>
      </c>
      <c r="J16" s="77" t="s">
        <v>47</v>
      </c>
      <c r="K16" s="84" t="s">
        <v>48</v>
      </c>
      <c r="L16" s="74">
        <f t="shared" si="4"/>
        <v>46080</v>
      </c>
      <c r="M16" s="75">
        <f t="shared" si="2"/>
        <v>46083</v>
      </c>
      <c r="N16" s="75">
        <f t="shared" si="3"/>
        <v>46086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40"/>
      <c r="C17" s="51">
        <v>8</v>
      </c>
      <c r="D17" s="71" t="s">
        <v>49</v>
      </c>
      <c r="E17" s="52" t="s">
        <v>50</v>
      </c>
      <c r="F17" s="53" t="s">
        <v>18</v>
      </c>
      <c r="G17" s="54">
        <v>46075</v>
      </c>
      <c r="H17" s="55">
        <v>46075</v>
      </c>
      <c r="I17" s="76">
        <f t="shared" si="5"/>
        <v>46066</v>
      </c>
      <c r="J17" s="72">
        <f t="shared" si="6"/>
        <v>46069</v>
      </c>
      <c r="K17" s="73">
        <f t="shared" si="1"/>
        <v>46070</v>
      </c>
      <c r="L17" s="74">
        <f t="shared" ref="L17:L18" si="7">H17+11</f>
        <v>46086</v>
      </c>
      <c r="M17" s="75">
        <f t="shared" si="2"/>
        <v>46089</v>
      </c>
      <c r="N17" s="75">
        <f t="shared" si="3"/>
        <v>46092</v>
      </c>
      <c r="O17" s="19"/>
      <c r="P17" s="1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0"/>
      <c r="C18" s="94">
        <v>9</v>
      </c>
      <c r="D18" s="95" t="s">
        <v>51</v>
      </c>
      <c r="E18" s="96"/>
      <c r="F18" s="97" t="s">
        <v>18</v>
      </c>
      <c r="G18" s="98">
        <v>46082</v>
      </c>
      <c r="H18" s="99">
        <v>46082</v>
      </c>
      <c r="I18" s="79" t="s">
        <v>52</v>
      </c>
      <c r="J18" s="100" t="s">
        <v>53</v>
      </c>
      <c r="K18" s="101">
        <f t="shared" si="1"/>
        <v>46077</v>
      </c>
      <c r="L18" s="102">
        <f t="shared" si="7"/>
        <v>46093</v>
      </c>
      <c r="M18" s="103">
        <f t="shared" si="2"/>
        <v>46096</v>
      </c>
      <c r="N18" s="75">
        <f t="shared" si="3"/>
        <v>46099</v>
      </c>
      <c r="O18" s="19"/>
      <c r="P18" s="1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56"/>
      <c r="C19" s="85"/>
      <c r="D19" s="81"/>
      <c r="E19" s="86"/>
      <c r="F19" s="87"/>
      <c r="G19" s="88"/>
      <c r="H19" s="89"/>
      <c r="I19" s="82"/>
      <c r="J19" s="90"/>
      <c r="K19" s="91"/>
      <c r="L19" s="92"/>
      <c r="M19" s="93"/>
      <c r="N19" s="83"/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4"/>
      <c r="C20" s="48"/>
      <c r="D20" s="46"/>
      <c r="E20" s="47"/>
      <c r="F20" s="45"/>
      <c r="G20" s="50"/>
      <c r="H20" s="42"/>
      <c r="I20" s="43"/>
      <c r="J20" s="43"/>
      <c r="K20" s="43"/>
      <c r="L20" s="41"/>
      <c r="M20" s="49"/>
      <c r="N20" s="49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4"/>
      <c r="C21" s="48"/>
      <c r="D21" s="46"/>
      <c r="E21" s="47"/>
      <c r="F21" s="45"/>
      <c r="G21" s="50"/>
      <c r="H21" s="42"/>
      <c r="I21" s="43"/>
      <c r="J21" s="43"/>
      <c r="K21" s="43"/>
      <c r="L21" s="41"/>
      <c r="M21" s="49"/>
      <c r="N21" s="49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8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2"/>
      <c r="H34" s="18"/>
      <c r="I34" s="32"/>
      <c r="J34" s="18"/>
      <c r="K34" s="18"/>
      <c r="L34" s="18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8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2026-01-07T22:32:48Z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