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2BE43247-BF8D-4E68-9324-04B185CECBFF}" xr6:coauthVersionLast="47" xr6:coauthVersionMax="47" xr10:uidLastSave="{00000000-0000-0000-0000-000000000000}"/>
  <bookViews>
    <workbookView xWindow="3945" yWindow="1650" windowWidth="24555" windowHeight="13395" xr2:uid="{00000000-000D-0000-FFFF-FFFF00000000}"/>
  </bookViews>
  <sheets>
    <sheet name="SMZ,YOK,TYO-SEA" sheetId="1" r:id="rId1"/>
  </sheets>
  <calcPr calcId="191029"/>
</workbook>
</file>

<file path=xl/calcChain.xml><?xml version="1.0" encoding="utf-8"?>
<calcChain xmlns="http://schemas.openxmlformats.org/spreadsheetml/2006/main">
  <c r="K17" i="1" l="1"/>
  <c r="J17" i="1"/>
  <c r="L15" i="1" l="1"/>
  <c r="N15" i="1" s="1"/>
  <c r="N18" i="1"/>
  <c r="L18" i="1"/>
  <c r="M18" i="1" s="1"/>
  <c r="K18" i="1"/>
  <c r="J18" i="1"/>
  <c r="M17" i="1"/>
  <c r="L17" i="1"/>
  <c r="N17" i="1" s="1"/>
  <c r="K15" i="1"/>
  <c r="J15" i="1"/>
  <c r="I15" i="1"/>
  <c r="L14" i="1"/>
  <c r="N14" i="1" s="1"/>
  <c r="L13" i="1"/>
  <c r="N13" i="1" s="1"/>
  <c r="L11" i="1"/>
  <c r="M11" i="1" s="1"/>
  <c r="M13" i="1" l="1"/>
  <c r="N11" i="1"/>
  <c r="M14" i="1"/>
  <c r="M15" i="1"/>
</calcChain>
</file>

<file path=xl/sharedStrings.xml><?xml version="1.0" encoding="utf-8"?>
<sst xmlns="http://schemas.openxmlformats.org/spreadsheetml/2006/main" count="61" uniqueCount="49">
  <si>
    <t>DIRECT LCL to Seattle (from Shimizu/Yokohama/Tokyo)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</si>
  <si>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</si>
  <si>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</si>
  <si>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</si>
  <si>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</si>
  <si>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</si>
  <si>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</si>
  <si>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</si>
  <si>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</si>
  <si>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</si>
  <si>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</si>
  <si>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</si>
  <si>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</si>
  <si>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</si>
  <si>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</si>
  <si>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</si>
  <si>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</si>
  <si>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</si>
  <si>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</si>
  <si>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MOL PREMIUM</t>
    <phoneticPr fontId="4"/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</si>
  <si>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</si>
  <si>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</si>
  <si>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</si>
  <si>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</si>
  <si>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</si>
  <si>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</si>
  <si>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</si>
  <si>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SHIMIZU</t>
    <phoneticPr fontId="4"/>
  </si>
  <si>
    <t>YOKOHAMA</t>
    <phoneticPr fontId="4"/>
  </si>
  <si>
    <t>TACOMA</t>
    <phoneticPr fontId="6"/>
  </si>
  <si>
    <t>SEATTLE</t>
    <phoneticPr fontId="6"/>
  </si>
  <si>
    <t>PORTLAND</t>
    <phoneticPr fontId="6"/>
  </si>
  <si>
    <t>TOKYO</t>
    <phoneticPr fontId="6"/>
  </si>
  <si>
    <t>ONE</t>
    <phoneticPr fontId="4"/>
  </si>
  <si>
    <t>NO SERVICE</t>
    <phoneticPr fontId="4"/>
  </si>
  <si>
    <t>SAN DIEGO BRIDGE</t>
    <phoneticPr fontId="4"/>
  </si>
  <si>
    <t>CORNEILLE</t>
    <phoneticPr fontId="4"/>
  </si>
  <si>
    <t>004E</t>
    <phoneticPr fontId="4"/>
  </si>
  <si>
    <t>*01/10</t>
    <phoneticPr fontId="4"/>
  </si>
  <si>
    <t>082E</t>
    <phoneticPr fontId="4"/>
  </si>
  <si>
    <t>ONE MAESTRO</t>
    <phoneticPr fontId="4"/>
  </si>
  <si>
    <t>077E</t>
    <phoneticPr fontId="4"/>
  </si>
  <si>
    <t>074E</t>
    <phoneticPr fontId="4"/>
  </si>
  <si>
    <t>YM COSMOS</t>
    <phoneticPr fontId="4"/>
  </si>
  <si>
    <t>182E</t>
    <phoneticPr fontId="4"/>
  </si>
  <si>
    <t>YM PLUM</t>
    <phoneticPr fontId="4"/>
  </si>
  <si>
    <t>187E</t>
    <phoneticPr fontId="4"/>
  </si>
  <si>
    <t>*02/14</t>
    <phoneticPr fontId="4"/>
  </si>
  <si>
    <t>*02/20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</si>
</sst>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30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9" fillId="0" borderId="1">
      <alignment vertical="center"/>
    </xf>
    <xf numFmtId="0" fontId="19" fillId="0" borderId="1"/>
    <xf numFmtId="0" fontId="26" fillId="0" borderId="1" applyNumberFormat="0" applyFill="0" applyBorder="0" applyAlignment="0" applyProtection="0">
      <alignment vertical="top"/>
      <protection locked="0"/>
    </xf>
    <xf numFmtId="0" fontId="19" fillId="0" borderId="1"/>
    <xf numFmtId="0" fontId="19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7" fillId="0" borderId="1" applyNumberFormat="0" applyFill="0" applyBorder="0" applyAlignment="0" applyProtection="0"/>
    <xf numFmtId="0" fontId="19" fillId="0" borderId="1">
      <alignment vertical="center"/>
    </xf>
  </cellStyleXfs>
  <cellXfs count="15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1" fillId="0" borderId="4" xfId="1" applyFont="1" applyBorder="1" applyAlignment="1" applyProtection="1">
      <alignment horizontal="center" vertical="center"/>
      <protection locked="0"/>
    </xf>
    <xf numFmtId="0" fontId="21" fillId="0" borderId="7" xfId="1" applyFont="1" applyBorder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49" fontId="21" fillId="0" borderId="1" xfId="1" applyNumberFormat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0" fontId="20" fillId="0" borderId="1" xfId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49" fontId="21" fillId="0" borderId="3" xfId="1" applyNumberFormat="1" applyFont="1" applyBorder="1" applyAlignment="1" applyProtection="1">
      <alignment horizontal="center" vertical="center"/>
      <protection locked="0"/>
    </xf>
    <xf numFmtId="165" fontId="20" fillId="0" borderId="4" xfId="1" applyNumberFormat="1" applyFont="1" applyBorder="1" applyAlignment="1" applyProtection="1">
      <alignment horizontal="right" vertical="center"/>
      <protection locked="0"/>
    </xf>
    <xf numFmtId="168" fontId="20" fillId="0" borderId="3" xfId="1" applyNumberFormat="1" applyFont="1" applyBorder="1" applyAlignment="1" applyProtection="1">
      <alignment horizontal="left" vertical="center"/>
      <protection locked="0"/>
    </xf>
    <xf numFmtId="0" fontId="20" fillId="0" borderId="5" xfId="1" applyFont="1" applyBorder="1" applyAlignment="1" applyProtection="1">
      <alignment horizontal="center" vertical="center"/>
      <protection locked="0"/>
    </xf>
    <xf numFmtId="0" fontId="21" fillId="0" borderId="5" xfId="1" quotePrefix="1" applyFont="1" applyBorder="1" applyAlignment="1" applyProtection="1">
      <alignment horizontal="center" vertical="center"/>
      <protection locked="0"/>
    </xf>
    <xf numFmtId="49" fontId="21" fillId="0" borderId="6" xfId="1" applyNumberFormat="1" applyFont="1" applyBorder="1" applyAlignment="1" applyProtection="1">
      <alignment horizontal="center" vertical="center"/>
      <protection locked="0"/>
    </xf>
    <xf numFmtId="165" fontId="20" fillId="0" borderId="7" xfId="1" applyNumberFormat="1" applyFont="1" applyBorder="1" applyAlignment="1" applyProtection="1">
      <alignment horizontal="right" vertical="center"/>
      <protection locked="0"/>
    </xf>
    <xf numFmtId="168" fontId="20" fillId="0" borderId="6" xfId="1" applyNumberFormat="1" applyFont="1" applyBorder="1" applyAlignment="1" applyProtection="1">
      <alignment horizontal="left" vertical="center"/>
      <protection locked="0"/>
    </xf>
    <xf numFmtId="0" fontId="21" fillId="0" borderId="8" xfId="1" applyFont="1" applyBorder="1" applyAlignment="1" applyProtection="1">
      <alignment horizontal="center" vertical="center"/>
      <protection locked="0"/>
    </xf>
    <xf numFmtId="49" fontId="29" fillId="3" borderId="9" xfId="1" applyNumberFormat="1" applyFont="1" applyFill="1" applyBorder="1" applyAlignment="1">
      <alignment horizontal="center" vertical="center"/>
    </xf>
    <xf numFmtId="49" fontId="29" fillId="3" borderId="10" xfId="1" applyNumberFormat="1" applyFont="1" applyFill="1" applyBorder="1" applyAlignment="1">
      <alignment horizontal="center" vertical="center"/>
    </xf>
    <xf numFmtId="0" fontId="29" fillId="3" borderId="12" xfId="1" applyFont="1" applyFill="1" applyBorder="1" applyAlignment="1" applyProtection="1">
      <alignment horizontal="center" vertical="center"/>
      <protection locked="0"/>
    </xf>
    <xf numFmtId="0" fontId="29" fillId="5" borderId="15" xfId="1" applyFont="1" applyFill="1" applyBorder="1" applyAlignment="1" applyProtection="1">
      <alignment horizontal="center" vertical="center"/>
      <protection locked="0"/>
    </xf>
    <xf numFmtId="49" fontId="29" fillId="3" borderId="16" xfId="1" applyNumberFormat="1" applyFont="1" applyFill="1" applyBorder="1" applyAlignment="1">
      <alignment horizontal="center"/>
    </xf>
    <xf numFmtId="49" fontId="29" fillId="3" borderId="17" xfId="1" applyNumberFormat="1" applyFont="1" applyFill="1" applyBorder="1" applyAlignment="1">
      <alignment horizontal="center"/>
    </xf>
    <xf numFmtId="0" fontId="29" fillId="4" borderId="21" xfId="1" applyFont="1" applyFill="1" applyBorder="1" applyAlignment="1" applyProtection="1">
      <alignment horizontal="center" vertical="center" wrapText="1"/>
      <protection locked="0"/>
    </xf>
    <xf numFmtId="0" fontId="29" fillId="4" borderId="22" xfId="1" applyFont="1" applyFill="1" applyBorder="1" applyAlignment="1" applyProtection="1">
      <alignment horizontal="center" vertical="center" wrapText="1"/>
      <protection locked="0"/>
    </xf>
    <xf numFmtId="0" fontId="29" fillId="4" borderId="23" xfId="1" applyFont="1" applyFill="1" applyBorder="1" applyAlignment="1" applyProtection="1">
      <alignment horizontal="center" vertical="center" wrapText="1"/>
      <protection locked="0"/>
    </xf>
    <xf numFmtId="49" fontId="29" fillId="3" borderId="25" xfId="1" applyNumberFormat="1" applyFont="1" applyFill="1" applyBorder="1" applyAlignment="1">
      <alignment horizontal="center"/>
    </xf>
    <xf numFmtId="49" fontId="29" fillId="3" borderId="26" xfId="1" applyNumberFormat="1" applyFont="1" applyFill="1" applyBorder="1" applyAlignment="1">
      <alignment horizontal="center"/>
    </xf>
    <xf numFmtId="0" fontId="29" fillId="4" borderId="26" xfId="1" applyFont="1" applyFill="1" applyBorder="1" applyAlignment="1" applyProtection="1">
      <alignment horizontal="center" vertical="center" wrapText="1"/>
      <protection locked="0"/>
    </xf>
    <xf numFmtId="0" fontId="29" fillId="4" borderId="27" xfId="1" applyFont="1" applyFill="1" applyBorder="1" applyAlignment="1" applyProtection="1">
      <alignment horizontal="center" vertical="center" wrapText="1"/>
      <protection locked="0"/>
    </xf>
    <xf numFmtId="0" fontId="29" fillId="4" borderId="30" xfId="1" applyFont="1" applyFill="1" applyBorder="1" applyAlignment="1" applyProtection="1">
      <alignment horizontal="center" vertical="center" wrapText="1"/>
      <protection locked="0"/>
    </xf>
    <xf numFmtId="165" fontId="20" fillId="0" borderId="7" xfId="1" quotePrefix="1" applyNumberFormat="1" applyFont="1" applyBorder="1" applyAlignment="1" applyProtection="1">
      <alignment horizontal="center" vertical="center"/>
      <protection locked="0"/>
    </xf>
    <xf numFmtId="0" fontId="21" fillId="0" borderId="34" xfId="1" applyFont="1" applyBorder="1" applyAlignment="1" applyProtection="1">
      <alignment horizontal="left" vertical="center"/>
      <protection locked="0"/>
    </xf>
    <xf numFmtId="0" fontId="21" fillId="0" borderId="34" xfId="1" quotePrefix="1" applyFont="1" applyBorder="1" applyAlignment="1" applyProtection="1">
      <alignment horizontal="center" vertical="center"/>
      <protection locked="0"/>
    </xf>
    <xf numFmtId="165" fontId="21" fillId="0" borderId="34" xfId="1" quotePrefix="1" applyNumberFormat="1" applyFont="1" applyBorder="1" applyAlignment="1" applyProtection="1">
      <alignment horizontal="center" vertical="center"/>
      <protection locked="0"/>
    </xf>
    <xf numFmtId="165" fontId="21" fillId="0" borderId="35" xfId="1" quotePrefix="1" applyNumberFormat="1" applyFont="1" applyBorder="1" applyAlignment="1" applyProtection="1">
      <alignment horizontal="center" vertical="center"/>
      <protection locked="0"/>
    </xf>
    <xf numFmtId="165" fontId="21" fillId="0" borderId="36" xfId="1" applyNumberFormat="1" applyFont="1" applyBorder="1" applyAlignment="1" applyProtection="1">
      <alignment horizontal="center" vertical="center"/>
      <protection locked="0"/>
    </xf>
    <xf numFmtId="0" fontId="21" fillId="6" borderId="37" xfId="1" applyFont="1" applyFill="1" applyBorder="1" applyProtection="1">
      <alignment vertical="center"/>
      <protection locked="0"/>
    </xf>
    <xf numFmtId="0" fontId="21" fillId="6" borderId="3" xfId="1" applyFont="1" applyFill="1" applyBorder="1" applyProtection="1">
      <alignment vertical="center"/>
      <protection locked="0"/>
    </xf>
    <xf numFmtId="165" fontId="20" fillId="0" borderId="36" xfId="1" applyNumberFormat="1" applyFont="1" applyBorder="1" applyAlignment="1" applyProtection="1">
      <alignment horizontal="center" vertical="center"/>
      <protection locked="0"/>
    </xf>
    <xf numFmtId="165" fontId="20" fillId="6" borderId="4" xfId="1" quotePrefix="1" applyNumberFormat="1" applyFont="1" applyFill="1" applyBorder="1" applyAlignment="1" applyProtection="1">
      <alignment horizontal="center" vertical="center"/>
      <protection locked="0"/>
    </xf>
    <xf numFmtId="165" fontId="28" fillId="0" borderId="34" xfId="1" quotePrefix="1" applyNumberFormat="1" applyFont="1" applyBorder="1" applyAlignment="1" applyProtection="1">
      <alignment horizontal="center" vertical="center"/>
      <protection locked="0"/>
    </xf>
    <xf numFmtId="165" fontId="28" fillId="0" borderId="35" xfId="1" quotePrefix="1" applyNumberFormat="1" applyFont="1" applyBorder="1" applyAlignment="1" applyProtection="1">
      <alignment horizontal="center" vertical="center"/>
      <protection locked="0"/>
    </xf>
    <xf numFmtId="165" fontId="28" fillId="0" borderId="4" xfId="1" quotePrefix="1" applyNumberFormat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left" vertical="center"/>
      <protection locked="0"/>
    </xf>
    <xf numFmtId="165" fontId="21" fillId="0" borderId="5" xfId="1" quotePrefix="1" applyNumberFormat="1" applyFont="1" applyBorder="1" applyAlignment="1" applyProtection="1">
      <alignment horizontal="center" vertical="center"/>
      <protection locked="0"/>
    </xf>
    <xf numFmtId="165" fontId="21" fillId="0" borderId="39" xfId="1" quotePrefix="1" applyNumberFormat="1" applyFont="1" applyBorder="1" applyAlignment="1" applyProtection="1">
      <alignment horizontal="center" vertical="center"/>
      <protection locked="0"/>
    </xf>
    <xf numFmtId="165" fontId="20" fillId="0" borderId="40" xfId="1" applyNumberFormat="1" applyFont="1" applyBorder="1" applyAlignment="1" applyProtection="1">
      <alignment horizontal="center" vertical="center"/>
      <protection locked="0"/>
    </xf>
    <xf numFmtId="165" fontId="21" fillId="0" borderId="40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21" fillId="6" borderId="38" xfId="1" applyFont="1" applyFill="1" applyBorder="1" applyAlignment="1" applyProtection="1">
      <alignment horizontal="center" vertical="center"/>
      <protection locked="0"/>
    </xf>
    <xf numFmtId="0" fontId="21" fillId="6" borderId="37" xfId="1" applyFont="1" applyFill="1" applyBorder="1" applyAlignment="1" applyProtection="1">
      <alignment horizontal="center" vertical="center"/>
      <protection locked="0"/>
    </xf>
    <xf numFmtId="14" fontId="11" fillId="0" borderId="0" xfId="0" applyNumberFormat="1" applyFont="1" applyAlignment="1">
      <alignment horizontal="center" vertical="center"/>
    </xf>
    <xf numFmtId="0" fontId="29" fillId="3" borderId="11" xfId="1" applyFont="1" applyFill="1" applyBorder="1" applyAlignment="1">
      <alignment horizontal="center" vertical="center" wrapText="1"/>
    </xf>
    <xf numFmtId="0" fontId="29" fillId="3" borderId="18" xfId="1" applyFont="1" applyFill="1" applyBorder="1" applyAlignment="1">
      <alignment horizontal="center" vertical="center" wrapText="1"/>
    </xf>
    <xf numFmtId="0" fontId="29" fillId="3" borderId="27" xfId="1" applyFont="1" applyFill="1" applyBorder="1" applyAlignment="1">
      <alignment horizontal="center" vertical="center" wrapText="1"/>
    </xf>
    <xf numFmtId="49" fontId="29" fillId="3" borderId="11" xfId="1" applyNumberFormat="1" applyFont="1" applyFill="1" applyBorder="1" applyAlignment="1">
      <alignment horizontal="center" vertical="center" wrapText="1"/>
    </xf>
    <xf numFmtId="49" fontId="29" fillId="3" borderId="18" xfId="1" applyNumberFormat="1" applyFont="1" applyFill="1" applyBorder="1" applyAlignment="1">
      <alignment horizontal="center" vertical="center" wrapText="1"/>
    </xf>
    <xf numFmtId="49" fontId="29" fillId="3" borderId="27" xfId="1" applyNumberFormat="1" applyFont="1" applyFill="1" applyBorder="1" applyAlignment="1">
      <alignment horizontal="center" vertical="center" wrapText="1"/>
    </xf>
    <xf numFmtId="49" fontId="29" fillId="3" borderId="32" xfId="1" applyNumberFormat="1" applyFont="1" applyFill="1" applyBorder="1" applyAlignment="1">
      <alignment horizontal="center" vertical="center" wrapText="1"/>
    </xf>
    <xf numFmtId="49" fontId="29" fillId="3" borderId="33" xfId="1" applyNumberFormat="1" applyFont="1" applyFill="1" applyBorder="1" applyAlignment="1">
      <alignment horizontal="center" vertical="center" wrapText="1"/>
    </xf>
    <xf numFmtId="49" fontId="29" fillId="3" borderId="30" xfId="1" applyNumberFormat="1" applyFont="1" applyFill="1" applyBorder="1" applyAlignment="1">
      <alignment horizontal="center" vertical="center" wrapText="1"/>
    </xf>
    <xf numFmtId="0" fontId="29" fillId="4" borderId="12" xfId="1" applyFont="1" applyFill="1" applyBorder="1" applyAlignment="1" applyProtection="1">
      <alignment horizontal="center" vertical="center"/>
      <protection locked="0"/>
    </xf>
    <xf numFmtId="0" fontId="29" fillId="4" borderId="14" xfId="1" applyFont="1" applyFill="1" applyBorder="1" applyAlignment="1" applyProtection="1">
      <alignment horizontal="center" vertical="center"/>
      <protection locked="0"/>
    </xf>
    <xf numFmtId="0" fontId="29" fillId="4" borderId="13" xfId="1" applyFont="1" applyFill="1" applyBorder="1" applyAlignment="1" applyProtection="1">
      <alignment horizontal="center" vertical="center"/>
      <protection locked="0"/>
    </xf>
    <xf numFmtId="0" fontId="29" fillId="3" borderId="24" xfId="0" applyFont="1" applyFill="1" applyBorder="1" applyAlignment="1">
      <alignment horizontal="center" vertical="center"/>
    </xf>
    <xf numFmtId="0" fontId="29" fillId="3" borderId="31" xfId="0" applyFont="1" applyFill="1" applyBorder="1" applyAlignment="1">
      <alignment horizontal="center" vertical="center"/>
    </xf>
    <xf numFmtId="0" fontId="29" fillId="5" borderId="24" xfId="9" applyFont="1" applyFill="1" applyBorder="1" applyAlignment="1" applyProtection="1">
      <alignment horizontal="center" vertical="center" wrapText="1"/>
      <protection locked="0"/>
    </xf>
    <xf numFmtId="0" fontId="29" fillId="5" borderId="31" xfId="9" applyFont="1" applyFill="1" applyBorder="1" applyAlignment="1" applyProtection="1">
      <alignment horizontal="center" vertical="center" wrapText="1"/>
      <protection locked="0"/>
    </xf>
    <xf numFmtId="0" fontId="29" fillId="3" borderId="12" xfId="1" applyFont="1" applyFill="1" applyBorder="1" applyAlignment="1">
      <alignment horizontal="center" vertical="center"/>
    </xf>
    <xf numFmtId="0" fontId="29" fillId="3" borderId="13" xfId="1" applyFont="1" applyFill="1" applyBorder="1" applyAlignment="1">
      <alignment horizontal="center" vertical="center"/>
    </xf>
    <xf numFmtId="0" fontId="29" fillId="3" borderId="19" xfId="1" applyFont="1" applyFill="1" applyBorder="1" applyAlignment="1" applyProtection="1">
      <alignment horizontal="center" vertical="center" wrapText="1"/>
      <protection locked="0"/>
    </xf>
    <xf numFmtId="0" fontId="29" fillId="3" borderId="20" xfId="1" applyFont="1" applyFill="1" applyBorder="1" applyAlignment="1" applyProtection="1">
      <alignment horizontal="center" vertical="center" wrapText="1"/>
      <protection locked="0"/>
    </xf>
    <xf numFmtId="0" fontId="29" fillId="3" borderId="29" xfId="1" applyFont="1" applyFill="1" applyBorder="1" applyAlignment="1" applyProtection="1">
      <alignment horizontal="center" vertical="center" wrapText="1"/>
      <protection locked="0"/>
    </xf>
    <xf numFmtId="0" fontId="29" fillId="3" borderId="28" xfId="1" applyFont="1" applyFill="1" applyBorder="1" applyAlignment="1" applyProtection="1">
      <alignment horizontal="center" vertical="center" wrapText="1"/>
      <protection locked="0"/>
    </xf>
    <xf numFmtId="165" fontId="21" fillId="0" borderId="41" xfId="1" quotePrefix="1" applyNumberFormat="1" applyFont="1" applyBorder="1" applyAlignment="1" applyProtection="1">
      <alignment horizontal="center" vertical="center"/>
      <protection locked="0"/>
    </xf>
    <xf numFmtId="165" fontId="21" fillId="0" borderId="42" xfId="1" quotePrefix="1" applyNumberFormat="1" applyFont="1" applyBorder="1" applyAlignment="1" applyProtection="1">
      <alignment horizontal="center" vertical="center"/>
      <protection locked="0"/>
    </xf>
    <xf numFmtId="0" fontId="20" fillId="0" borderId="18" xfId="1" applyFont="1" applyBorder="1" applyAlignment="1" applyProtection="1">
      <alignment horizontal="center" vertical="center"/>
      <protection locked="0"/>
    </xf>
    <xf numFmtId="0" fontId="21" fillId="6" borderId="44" xfId="1" applyFont="1" applyFill="1" applyBorder="1" applyAlignment="1" applyProtection="1">
      <alignment horizontal="center" vertical="center"/>
      <protection locked="0"/>
    </xf>
    <xf numFmtId="0" fontId="21" fillId="6" borderId="45" xfId="1" applyFont="1" applyFill="1" applyBorder="1" applyAlignment="1" applyProtection="1">
      <alignment horizontal="center" vertical="center"/>
      <protection locked="0"/>
    </xf>
    <xf numFmtId="0" fontId="21" fillId="6" borderId="45" xfId="1" applyFont="1" applyFill="1" applyBorder="1" applyProtection="1">
      <alignment vertical="center"/>
      <protection locked="0"/>
    </xf>
    <xf numFmtId="0" fontId="21" fillId="6" borderId="46" xfId="1" applyFont="1" applyFill="1" applyBorder="1" applyProtection="1">
      <alignment vertical="center"/>
      <protection locked="0"/>
    </xf>
    <xf numFmtId="165" fontId="21" fillId="0" borderId="43" xfId="1" quotePrefix="1" applyNumberFormat="1" applyFont="1" applyBorder="1" applyAlignment="1" applyProtection="1">
      <alignment horizontal="center" vertical="center"/>
      <protection locked="0"/>
    </xf>
    <xf numFmtId="0" fontId="20" fillId="0" borderId="41" xfId="1" applyFont="1" applyBorder="1" applyAlignment="1" applyProtection="1">
      <alignment horizontal="center" vertical="center"/>
      <protection locked="0"/>
    </xf>
    <xf numFmtId="0" fontId="21" fillId="0" borderId="41" xfId="1" applyFont="1" applyBorder="1" applyAlignment="1" applyProtection="1">
      <alignment horizontal="left" vertical="center"/>
      <protection locked="0"/>
    </xf>
    <xf numFmtId="0" fontId="21" fillId="0" borderId="41" xfId="1" quotePrefix="1" applyFont="1" applyBorder="1" applyAlignment="1" applyProtection="1">
      <alignment horizontal="center" vertical="center"/>
      <protection locked="0"/>
    </xf>
    <xf numFmtId="49" fontId="21" fillId="0" borderId="47" xfId="1" applyNumberFormat="1" applyFont="1" applyBorder="1" applyAlignment="1" applyProtection="1">
      <alignment horizontal="center" vertical="center"/>
      <protection locked="0"/>
    </xf>
    <xf numFmtId="165" fontId="20" fillId="0" borderId="48" xfId="1" applyNumberFormat="1" applyFont="1" applyBorder="1" applyAlignment="1" applyProtection="1">
      <alignment horizontal="right" vertical="center"/>
      <protection locked="0"/>
    </xf>
    <xf numFmtId="168" fontId="20" fillId="0" borderId="47" xfId="1" applyNumberFormat="1" applyFont="1" applyBorder="1" applyAlignment="1" applyProtection="1">
      <alignment horizontal="left" vertical="center"/>
      <protection locked="0"/>
    </xf>
    <xf numFmtId="165" fontId="20" fillId="0" borderId="48" xfId="1" quotePrefix="1" applyNumberFormat="1" applyFont="1" applyBorder="1" applyAlignment="1" applyProtection="1">
      <alignment horizontal="center" vertical="center"/>
      <protection locked="0"/>
    </xf>
    <xf numFmtId="165" fontId="20" fillId="0" borderId="49" xfId="1" applyNumberFormat="1" applyFont="1" applyBorder="1" applyAlignment="1" applyProtection="1">
      <alignment horizontal="center" vertical="center"/>
      <protection locked="0"/>
    </xf>
    <xf numFmtId="165" fontId="21" fillId="0" borderId="49" xfId="1" applyNumberFormat="1" applyFont="1" applyBorder="1" applyAlignment="1" applyProtection="1">
      <alignment horizontal="center" vertical="center"/>
      <protection locked="0"/>
    </xf>
    <xf numFmtId="0" fontId="20" fillId="0" borderId="1" xfId="1" applyFont="1" applyBorder="1" applyAlignment="1" applyProtection="1">
      <alignment horizontal="center" vertical="center"/>
      <protection locked="0"/>
    </xf>
    <xf numFmtId="0" fontId="21" fillId="0" borderId="1" xfId="1" applyFont="1" applyBorder="1" applyAlignment="1" applyProtection="1">
      <alignment horizontal="left" vertical="center"/>
      <protection locked="0"/>
    </xf>
    <xf numFmtId="0" fontId="21" fillId="0" borderId="1" xfId="1" quotePrefix="1" applyFont="1" applyBorder="1" applyAlignment="1" applyProtection="1">
      <alignment horizontal="center" vertical="center"/>
      <protection locked="0"/>
    </xf>
    <xf numFmtId="165" fontId="20" fillId="0" borderId="1" xfId="1" applyNumberFormat="1" applyFont="1" applyBorder="1" applyAlignment="1" applyProtection="1">
      <alignment horizontal="right" vertical="center"/>
      <protection locked="0"/>
    </xf>
    <xf numFmtId="165" fontId="28" fillId="0" borderId="1" xfId="1" quotePrefix="1" applyNumberFormat="1" applyFont="1" applyBorder="1" applyAlignment="1" applyProtection="1">
      <alignment horizontal="center" vertical="center"/>
      <protection locked="0"/>
    </xf>
    <xf numFmtId="165" fontId="21" fillId="0" borderId="1" xfId="1" quotePrefix="1" applyNumberFormat="1" applyFont="1" applyBorder="1" applyAlignment="1" applyProtection="1">
      <alignment horizontal="center" vertical="center"/>
      <protection locked="0"/>
    </xf>
    <xf numFmtId="165" fontId="21" fillId="0" borderId="1" xfId="1" applyNumberFormat="1" applyFont="1" applyBorder="1" applyAlignment="1" applyProtection="1">
      <alignment horizontal="center" vertical="center"/>
      <protection locked="0"/>
    </xf>
    <xf numFmtId="165" fontId="28" fillId="0" borderId="50" xfId="1" quotePrefix="1" applyNumberFormat="1" applyFont="1" applyBorder="1" applyAlignment="1" applyProtection="1">
      <alignment horizontal="center" vertical="center"/>
      <protection locked="0"/>
    </xf>
    <xf numFmtId="168" fontId="20" fillId="0" borderId="51" xfId="1" applyNumberFormat="1" applyFont="1" applyBorder="1" applyAlignment="1" applyProtection="1">
      <alignment horizontal="left" vertical="center"/>
      <protection locked="0"/>
    </xf>
    <xf numFmtId="165" fontId="21" fillId="0" borderId="51" xfId="1" quotePrefix="1" applyNumberFormat="1" applyFont="1" applyBorder="1" applyAlignment="1" applyProtection="1">
      <alignment horizontal="center" vertical="center"/>
      <protection locked="0"/>
    </xf>
    <xf numFmtId="165" fontId="21" fillId="0" borderId="6" xfId="1" applyNumberFormat="1" applyFont="1" applyBorder="1" applyAlignment="1" applyProtection="1">
      <alignment horizontal="center" vertical="center"/>
      <protection locked="0"/>
    </xf>
    <xf numFmtId="165" fontId="20" fillId="0" borderId="52" xfId="1" applyNumberFormat="1" applyFont="1" applyBorder="1" applyAlignment="1" applyProtection="1">
      <alignment horizontal="center" vertical="center"/>
      <protection locked="0"/>
    </xf>
    <xf numFmtId="165" fontId="21" fillId="0" borderId="52" xfId="1" applyNumberFormat="1" applyFont="1" applyBorder="1" applyAlignment="1" applyProtection="1">
      <alignment horizontal="center" vertical="center"/>
      <protection locked="0"/>
    </xf>
    <xf numFmtId="49" fontId="21" fillId="0" borderId="39" xfId="1" applyNumberFormat="1" applyFont="1" applyBorder="1" applyAlignment="1" applyProtection="1">
      <alignment horizontal="center" vertical="center"/>
      <protection locked="0"/>
    </xf>
    <xf numFmtId="49" fontId="21" fillId="0" borderId="51" xfId="1" applyNumberFormat="1" applyFont="1" applyBorder="1" applyAlignment="1" applyProtection="1">
      <alignment horizontal="center" vertical="center"/>
      <protection locked="0"/>
    </xf>
  </cellXfs>
  <cellStyles count="11">
    <cellStyle name="Hyperlink 2" xfId="9" xr:uid="{5D8C6E2A-C0D4-40A1-9E24-7D9BA7C0FB49}"/>
    <cellStyle name="Normal" xfId="0" builtinId="0"/>
    <cellStyle name="Normal 2" xfId="2" xr:uid="{35B8F4B2-7BC7-4402-8024-409010AC1BC9}"/>
    <cellStyle name="ハイパーリンク 2" xfId="3" xr:uid="{A006485D-4DFA-4E96-ABE3-E368C196769F}"/>
    <cellStyle name="標準 2" xfId="1" xr:uid="{151AB57E-BCF3-4B2C-B85D-B2DF8D293C50}"/>
    <cellStyle name="標準 2 3" xfId="10" xr:uid="{445F268D-B9D1-4CF4-887A-3E2119D4DBC0}"/>
    <cellStyle name="標準 3" xfId="5" xr:uid="{54EF5E8A-EBB2-418C-89A2-AFCC3E8504EF}"/>
    <cellStyle name="標準 6" xfId="7" xr:uid="{AE6C1225-6522-40C2-B3DC-7E0F9B1202C2}"/>
    <cellStyle name="標準 7" xfId="6" xr:uid="{6B911C66-9BC9-48C8-A8DA-167EA56999A9}"/>
    <cellStyle name="標準 7 2" xfId="8" xr:uid="{9A499171-14E3-4260-8F86-C86A16AA4559}"/>
    <cellStyle name="標準_CONSOLI - USA ブランクNEW" xfId="4" xr:uid="{82D1B6F8-6B90-46F6-9068-A9D495280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3"/>
  <sheetViews>
    <sheetView tabSelected="1" topLeftCell="A2" zoomScale="82" zoomScaleNormal="82" workbookViewId="0">
      <selection activeCell="N5" sqref="N5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2.25" customWidth="1"/>
    <col min="16" max="20" width="10.625" customWidth="1"/>
    <col min="21" max="27" width="9" customWidth="1"/>
  </cols>
  <sheetData>
    <row r="1" spans="1:27" ht="94.5" customHeight="1">
      <c r="A1" s="1"/>
      <c r="B1" s="2"/>
      <c r="C1" s="2"/>
      <c r="D1" s="94"/>
      <c r="E1" s="95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96" t="s">
        <v>0</v>
      </c>
      <c r="C2" s="95"/>
      <c r="D2" s="95"/>
      <c r="E2" s="95"/>
      <c r="F2" s="95"/>
      <c r="G2" s="95"/>
      <c r="H2" s="95"/>
      <c r="I2" s="95"/>
      <c r="J2" s="95"/>
      <c r="K2" s="4"/>
      <c r="N2" s="39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95"/>
      <c r="C3" s="95"/>
      <c r="D3" s="95"/>
      <c r="E3" s="95"/>
      <c r="F3" s="95"/>
      <c r="G3" s="95"/>
      <c r="H3" s="95"/>
      <c r="I3" s="95"/>
      <c r="J3" s="95"/>
      <c r="K3" s="4"/>
      <c r="N3" s="8">
        <v>45680</v>
      </c>
      <c r="O3" s="8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99"/>
      <c r="N4" s="95"/>
      <c r="O4" s="95"/>
      <c r="P4" s="95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62"/>
      <c r="C8" s="63"/>
      <c r="D8" s="100" t="s">
        <v>20</v>
      </c>
      <c r="E8" s="103" t="s">
        <v>21</v>
      </c>
      <c r="F8" s="106" t="s">
        <v>22</v>
      </c>
      <c r="G8" s="116" t="s">
        <v>23</v>
      </c>
      <c r="H8" s="117"/>
      <c r="I8" s="109" t="s">
        <v>24</v>
      </c>
      <c r="J8" s="110"/>
      <c r="K8" s="111"/>
      <c r="L8" s="64" t="s">
        <v>25</v>
      </c>
      <c r="M8" s="65" t="s">
        <v>25</v>
      </c>
      <c r="N8" s="65" t="s">
        <v>25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66"/>
      <c r="C9" s="67"/>
      <c r="D9" s="101"/>
      <c r="E9" s="104"/>
      <c r="F9" s="107"/>
      <c r="G9" s="118" t="s">
        <v>26</v>
      </c>
      <c r="H9" s="119"/>
      <c r="I9" s="68" t="s">
        <v>27</v>
      </c>
      <c r="J9" s="69" t="s">
        <v>28</v>
      </c>
      <c r="K9" s="70" t="s">
        <v>26</v>
      </c>
      <c r="L9" s="112" t="s">
        <v>29</v>
      </c>
      <c r="M9" s="114" t="s">
        <v>30</v>
      </c>
      <c r="N9" s="114" t="s">
        <v>31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71"/>
      <c r="C10" s="72" t="s">
        <v>3</v>
      </c>
      <c r="D10" s="102"/>
      <c r="E10" s="105"/>
      <c r="F10" s="108"/>
      <c r="G10" s="120"/>
      <c r="H10" s="121"/>
      <c r="I10" s="73" t="s">
        <v>32</v>
      </c>
      <c r="J10" s="74" t="s">
        <v>28</v>
      </c>
      <c r="K10" s="75" t="s">
        <v>26</v>
      </c>
      <c r="L10" s="113"/>
      <c r="M10" s="115"/>
      <c r="N10" s="11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0"/>
      <c r="C11" s="52">
        <v>1</v>
      </c>
      <c r="D11" s="77" t="s">
        <v>40</v>
      </c>
      <c r="E11" s="78" t="s">
        <v>41</v>
      </c>
      <c r="F11" s="53" t="s">
        <v>18</v>
      </c>
      <c r="G11" s="54">
        <v>45665</v>
      </c>
      <c r="H11" s="55">
        <v>45681</v>
      </c>
      <c r="I11" s="85" t="s">
        <v>34</v>
      </c>
      <c r="J11" s="86">
        <v>45300</v>
      </c>
      <c r="K11" s="87">
        <v>45301</v>
      </c>
      <c r="L11" s="84">
        <f t="shared" ref="L11" si="0">H11+10</f>
        <v>45691</v>
      </c>
      <c r="M11" s="81">
        <f t="shared" ref="M11" si="1">L11+3</f>
        <v>45694</v>
      </c>
      <c r="N11" s="81">
        <f t="shared" ref="N11" si="2">L11+6</f>
        <v>45697</v>
      </c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0"/>
      <c r="C12" s="56">
        <v>2</v>
      </c>
      <c r="D12" s="97" t="s">
        <v>34</v>
      </c>
      <c r="E12" s="98"/>
      <c r="F12" s="98"/>
      <c r="G12" s="98"/>
      <c r="H12" s="98"/>
      <c r="I12" s="98"/>
      <c r="J12" s="98"/>
      <c r="K12" s="98"/>
      <c r="L12" s="82"/>
      <c r="M12" s="82"/>
      <c r="N12" s="83"/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1"/>
      <c r="C13" s="56">
        <v>3</v>
      </c>
      <c r="D13" s="77" t="s">
        <v>36</v>
      </c>
      <c r="E13" s="57" t="s">
        <v>37</v>
      </c>
      <c r="F13" s="58" t="s">
        <v>33</v>
      </c>
      <c r="G13" s="59">
        <v>45691</v>
      </c>
      <c r="H13" s="60">
        <v>45692</v>
      </c>
      <c r="I13" s="88" t="s">
        <v>38</v>
      </c>
      <c r="J13" s="79">
        <v>45679</v>
      </c>
      <c r="K13" s="80">
        <v>45680</v>
      </c>
      <c r="L13" s="84">
        <f t="shared" ref="L13" si="3">H13+10</f>
        <v>45702</v>
      </c>
      <c r="M13" s="81">
        <f t="shared" ref="M13:M15" si="4">L13+3</f>
        <v>45705</v>
      </c>
      <c r="N13" s="81">
        <f t="shared" ref="N13:N15" si="5">L13+6</f>
        <v>45708</v>
      </c>
      <c r="O13" s="18"/>
      <c r="P13" s="1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1"/>
      <c r="C14" s="56">
        <v>4</v>
      </c>
      <c r="D14" s="89" t="s">
        <v>19</v>
      </c>
      <c r="E14" s="57" t="s">
        <v>39</v>
      </c>
      <c r="F14" s="58" t="s">
        <v>33</v>
      </c>
      <c r="G14" s="59">
        <v>45698</v>
      </c>
      <c r="H14" s="60">
        <v>45699</v>
      </c>
      <c r="I14" s="76">
        <v>45311</v>
      </c>
      <c r="J14" s="90">
        <v>45686</v>
      </c>
      <c r="K14" s="91">
        <v>45687</v>
      </c>
      <c r="L14" s="92">
        <f>H14+10</f>
        <v>45709</v>
      </c>
      <c r="M14" s="93">
        <f t="shared" si="4"/>
        <v>45712</v>
      </c>
      <c r="N14" s="93">
        <f t="shared" si="5"/>
        <v>45715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0"/>
      <c r="C15" s="56">
        <v>5</v>
      </c>
      <c r="D15" s="89" t="s">
        <v>35</v>
      </c>
      <c r="E15" s="57" t="s">
        <v>42</v>
      </c>
      <c r="F15" s="58" t="s">
        <v>33</v>
      </c>
      <c r="G15" s="59">
        <v>45700</v>
      </c>
      <c r="H15" s="60">
        <v>45701</v>
      </c>
      <c r="I15" s="129">
        <f>WORKDAY(G15,-7)</f>
        <v>45691</v>
      </c>
      <c r="J15" s="90">
        <f t="shared" ref="J15" si="6">WORKDAY(G15,-5)</f>
        <v>45693</v>
      </c>
      <c r="K15" s="91">
        <f t="shared" ref="K15" si="7">WORKDAY(G15,-4)</f>
        <v>45694</v>
      </c>
      <c r="L15" s="92">
        <f>H15+12</f>
        <v>45713</v>
      </c>
      <c r="M15" s="93">
        <f t="shared" si="4"/>
        <v>45716</v>
      </c>
      <c r="N15" s="93">
        <f t="shared" si="5"/>
        <v>45719</v>
      </c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0"/>
      <c r="C16" s="124">
        <v>6</v>
      </c>
      <c r="D16" s="125" t="s">
        <v>34</v>
      </c>
      <c r="E16" s="126"/>
      <c r="F16" s="126"/>
      <c r="G16" s="126"/>
      <c r="H16" s="126"/>
      <c r="I16" s="126"/>
      <c r="J16" s="126"/>
      <c r="K16" s="126"/>
      <c r="L16" s="127"/>
      <c r="M16" s="127"/>
      <c r="N16" s="128"/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1"/>
      <c r="C17" s="56">
        <v>7</v>
      </c>
      <c r="D17" s="89" t="s">
        <v>43</v>
      </c>
      <c r="E17" s="57" t="s">
        <v>44</v>
      </c>
      <c r="F17" s="152" t="s">
        <v>33</v>
      </c>
      <c r="G17" s="59">
        <v>45711</v>
      </c>
      <c r="H17" s="60">
        <v>45712</v>
      </c>
      <c r="I17" s="146" t="s">
        <v>47</v>
      </c>
      <c r="J17" s="90">
        <f t="shared" ref="J17" si="8">WORKDAY(G17,-5)</f>
        <v>45705</v>
      </c>
      <c r="K17" s="91">
        <f t="shared" ref="K17" si="9">WORKDAY(G17,-4)</f>
        <v>45706</v>
      </c>
      <c r="L17" s="92">
        <f>H17+11</f>
        <v>45723</v>
      </c>
      <c r="M17" s="93">
        <f t="shared" ref="M17:M18" si="10">L17+3</f>
        <v>45726</v>
      </c>
      <c r="N17" s="149">
        <f t="shared" ref="N17:N18" si="11">L17+6</f>
        <v>45729</v>
      </c>
      <c r="O17" s="19"/>
      <c r="P17" s="1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41"/>
      <c r="C18" s="139">
        <v>8</v>
      </c>
      <c r="D18" s="140" t="s">
        <v>45</v>
      </c>
      <c r="E18" s="141" t="s">
        <v>46</v>
      </c>
      <c r="F18" s="153" t="s">
        <v>33</v>
      </c>
      <c r="G18" s="142">
        <v>45717</v>
      </c>
      <c r="H18" s="147">
        <v>45718</v>
      </c>
      <c r="I18" s="143" t="s">
        <v>48</v>
      </c>
      <c r="J18" s="144">
        <f t="shared" ref="J18" si="12">WORKDAY(G18,-5)</f>
        <v>45712</v>
      </c>
      <c r="K18" s="148">
        <f t="shared" ref="K18" si="13">WORKDAY(G18,-4)</f>
        <v>45713</v>
      </c>
      <c r="L18" s="150">
        <f>H18+11</f>
        <v>45729</v>
      </c>
      <c r="M18" s="151">
        <f t="shared" si="10"/>
        <v>45732</v>
      </c>
      <c r="N18" s="145">
        <f t="shared" si="11"/>
        <v>45735</v>
      </c>
      <c r="O18" s="19"/>
      <c r="P18" s="1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61"/>
      <c r="C19" s="130"/>
      <c r="D19" s="131"/>
      <c r="E19" s="132"/>
      <c r="F19" s="133"/>
      <c r="G19" s="134"/>
      <c r="H19" s="135"/>
      <c r="I19" s="136"/>
      <c r="J19" s="122"/>
      <c r="K19" s="123"/>
      <c r="L19" s="137"/>
      <c r="M19" s="138"/>
      <c r="N19" s="138"/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45"/>
      <c r="C20" s="49"/>
      <c r="D20" s="47"/>
      <c r="E20" s="48"/>
      <c r="F20" s="46"/>
      <c r="G20" s="51"/>
      <c r="H20" s="43"/>
      <c r="I20" s="44"/>
      <c r="J20" s="44"/>
      <c r="K20" s="44"/>
      <c r="L20" s="42"/>
      <c r="M20" s="50"/>
      <c r="N20" s="50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45"/>
      <c r="C21" s="49"/>
      <c r="D21" s="47"/>
      <c r="E21" s="48"/>
      <c r="F21" s="46"/>
      <c r="G21" s="51"/>
      <c r="H21" s="43"/>
      <c r="I21" s="44"/>
      <c r="J21" s="44"/>
      <c r="K21" s="44"/>
      <c r="L21" s="42"/>
      <c r="M21" s="50"/>
      <c r="N21" s="145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8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32"/>
      <c r="H34" s="18"/>
      <c r="I34" s="32"/>
      <c r="J34" s="18"/>
      <c r="K34" s="18"/>
      <c r="L34" s="18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8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14">
    <mergeCell ref="D1:E1"/>
    <mergeCell ref="B2:J3"/>
    <mergeCell ref="D12:K12"/>
    <mergeCell ref="D16:K16"/>
    <mergeCell ref="M4:P4"/>
    <mergeCell ref="D8:D10"/>
    <mergeCell ref="E8:E10"/>
    <mergeCell ref="F8:F10"/>
    <mergeCell ref="I8:K8"/>
    <mergeCell ref="L9:L10"/>
    <mergeCell ref="M9:M10"/>
    <mergeCell ref="N9:N10"/>
    <mergeCell ref="G8:H8"/>
    <mergeCell ref="G9:H10"/>
  </mergeCells>
  <hyperlinks>
    <hyperlink ref="N2" r:id="rId1" xr:uid="{7F7C6B8C-836D-4285-B328-D888263FCE32}"/>
    <hyperlink ref="M9:M10" r:id="rId2" display="SEATTLE" xr:uid="{845C1DFA-A890-4738-A4D4-BEA7B71E890A}"/>
    <hyperlink ref="N9:N10" r:id="rId3" display="PORTLAND" xr:uid="{C0B5529D-1AC8-4C5B-A8BB-720E0C738D4A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2025-01-23T18:49:19Z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