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8056698D-FB54-4922-A993-4C2FBCD833C5}" xr6:coauthVersionLast="47" xr6:coauthVersionMax="47" xr10:uidLastSave="{00000000-0000-0000-0000-000000000000}"/>
  <bookViews>
    <workbookView xWindow="30930" yWindow="30" windowWidth="24555" windowHeight="133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L19" i="1" l="1"/>
  <c r="N19" i="1" s="1"/>
  <c r="L18" i="1"/>
  <c r="N18" i="1" s="1"/>
  <c r="L17" i="1"/>
  <c r="N17" i="1" s="1"/>
  <c r="L13" i="1"/>
  <c r="L12" i="1"/>
  <c r="M12" i="1" s="1"/>
  <c r="K19" i="1"/>
  <c r="J19" i="1"/>
  <c r="K18" i="1"/>
  <c r="J18" i="1"/>
  <c r="L14" i="1"/>
  <c r="N14" i="1" s="1"/>
  <c r="K14" i="1"/>
  <c r="J14" i="1"/>
  <c r="I14" i="1"/>
  <c r="N13" i="1"/>
  <c r="I13" i="1"/>
  <c r="N12" i="1"/>
  <c r="K12" i="1"/>
  <c r="J12" i="1"/>
  <c r="I12" i="1"/>
  <c r="M18" i="1" l="1"/>
  <c r="M17" i="1"/>
  <c r="M13" i="1"/>
  <c r="M14" i="1"/>
  <c r="M19" i="1"/>
</calcChain>
</file>

<file path=xl/sharedStrings.xml><?xml version="1.0" encoding="utf-8"?>
<sst xmlns="http://schemas.openxmlformats.org/spreadsheetml/2006/main" count="63" uniqueCount="49">
  <si>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</si>
  <si>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</si>
  <si>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</si>
  <si>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</si>
  <si>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</si>
  <si>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</si>
  <si>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</si>
  <si>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</si>
  <si>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</si>
  <si>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</si>
  <si>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</si>
  <si>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</si>
  <si>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</si>
  <si>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</si>
  <si>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</si>
  <si>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</si>
  <si>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</si>
  <si>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</si>
  <si>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</si>
  <si>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GEORGE WASHINGTON BRIDGE</t>
    <phoneticPr fontId="4"/>
  </si>
  <si>
    <t>MOL PREMIUM</t>
    <phoneticPr fontId="4"/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</si>
  <si>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</si>
  <si>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</si>
  <si>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</si>
  <si>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</si>
  <si>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</si>
  <si>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</si>
  <si>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</si>
  <si>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</si>
  <si>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</si>
  <si>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</si>
  <si>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</si>
  <si>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</si>
  <si>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</si>
  <si>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081E</t>
    <phoneticPr fontId="4"/>
  </si>
  <si>
    <t>ONE</t>
    <phoneticPr fontId="4"/>
  </si>
  <si>
    <t xml:space="preserve"> </t>
  </si>
  <si>
    <t>031E</t>
    <phoneticPr fontId="4"/>
  </si>
  <si>
    <t>NO SERVICE</t>
    <phoneticPr fontId="4"/>
  </si>
  <si>
    <t>SAN DIEGO BRIDGE</t>
    <phoneticPr fontId="4"/>
  </si>
  <si>
    <t>073E</t>
    <phoneticPr fontId="4"/>
  </si>
  <si>
    <t>BRIGHTON</t>
    <phoneticPr fontId="4"/>
  </si>
  <si>
    <t>014E</t>
    <phoneticPr fontId="4"/>
  </si>
  <si>
    <t>*01/07</t>
    <phoneticPr fontId="4"/>
  </si>
  <si>
    <t>*01/08</t>
    <phoneticPr fontId="4"/>
  </si>
  <si>
    <t>CORNEILLE</t>
    <phoneticPr fontId="4"/>
  </si>
  <si>
    <t>004E</t>
    <phoneticPr fontId="4"/>
  </si>
  <si>
    <t>*01/10</t>
    <phoneticPr fontId="4"/>
  </si>
  <si>
    <t>082E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</si>
</sst>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21" fillId="0" borderId="2" xfId="1" quotePrefix="1" applyFont="1" applyBorder="1" applyAlignment="1" applyProtection="1">
      <alignment horizontal="center" vertical="center"/>
      <protection locked="0"/>
    </xf>
    <xf numFmtId="0" fontId="20" fillId="0" borderId="5" xfId="1" applyFont="1" applyBorder="1" applyAlignment="1" applyProtection="1">
      <alignment horizontal="center" vertical="center"/>
      <protection locked="0"/>
    </xf>
    <xf numFmtId="0" fontId="21" fillId="0" borderId="5" xfId="1" quotePrefix="1" applyFont="1" applyBorder="1" applyAlignment="1" applyProtection="1">
      <alignment horizontal="center" vertical="center"/>
      <protection locked="0"/>
    </xf>
    <xf numFmtId="49" fontId="21" fillId="0" borderId="6" xfId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right" vertical="center"/>
      <protection locked="0"/>
    </xf>
    <xf numFmtId="168" fontId="20" fillId="0" borderId="6" xfId="1" applyNumberFormat="1" applyFont="1" applyBorder="1" applyAlignment="1" applyProtection="1">
      <alignment horizontal="left" vertical="center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  <xf numFmtId="0" fontId="21" fillId="0" borderId="8" xfId="1" quotePrefix="1" applyFont="1" applyBorder="1" applyAlignment="1" applyProtection="1">
      <alignment horizontal="center" vertical="center"/>
      <protection locked="0"/>
    </xf>
    <xf numFmtId="49" fontId="21" fillId="0" borderId="9" xfId="1" applyNumberFormat="1" applyFont="1" applyBorder="1" applyAlignment="1" applyProtection="1">
      <alignment horizontal="center" vertical="center"/>
      <protection locked="0"/>
    </xf>
    <xf numFmtId="165" fontId="20" fillId="0" borderId="10" xfId="1" applyNumberFormat="1" applyFont="1" applyBorder="1" applyAlignment="1" applyProtection="1">
      <alignment horizontal="right" vertical="center"/>
      <protection locked="0"/>
    </xf>
    <xf numFmtId="168" fontId="20" fillId="0" borderId="9" xfId="1" applyNumberFormat="1" applyFont="1" applyBorder="1" applyAlignment="1" applyProtection="1">
      <alignment horizontal="left" vertical="center"/>
      <protection locked="0"/>
    </xf>
    <xf numFmtId="165" fontId="20" fillId="0" borderId="12" xfId="1" applyNumberFormat="1" applyFont="1" applyBorder="1" applyAlignment="1" applyProtection="1">
      <alignment horizontal="center" vertical="center"/>
      <protection locked="0"/>
    </xf>
    <xf numFmtId="165" fontId="21" fillId="0" borderId="12" xfId="1" applyNumberFormat="1" applyFont="1" applyBorder="1" applyAlignment="1" applyProtection="1">
      <alignment horizontal="center" vertical="center"/>
      <protection locked="0"/>
    </xf>
    <xf numFmtId="165" fontId="20" fillId="0" borderId="4" xfId="1" quotePrefix="1" applyNumberFormat="1" applyFont="1" applyBorder="1" applyAlignment="1" applyProtection="1">
      <alignment horizontal="center" vertical="center"/>
      <protection locked="0"/>
    </xf>
    <xf numFmtId="0" fontId="21" fillId="0" borderId="10" xfId="1" applyFont="1" applyBorder="1" applyAlignment="1" applyProtection="1">
      <alignment horizontal="center" vertical="center"/>
      <protection locked="0"/>
    </xf>
    <xf numFmtId="49" fontId="30" fillId="3" borderId="13" xfId="1" applyNumberFormat="1" applyFont="1" applyFill="1" applyBorder="1" applyAlignment="1">
      <alignment horizontal="center" vertical="center"/>
    </xf>
    <xf numFmtId="49" fontId="30" fillId="3" borderId="14" xfId="1" applyNumberFormat="1" applyFont="1" applyFill="1" applyBorder="1" applyAlignment="1">
      <alignment horizontal="center" vertical="center"/>
    </xf>
    <xf numFmtId="0" fontId="30" fillId="3" borderId="16" xfId="1" applyFont="1" applyFill="1" applyBorder="1" applyAlignment="1" applyProtection="1">
      <alignment horizontal="center" vertical="center"/>
      <protection locked="0"/>
    </xf>
    <xf numFmtId="0" fontId="30" fillId="5" borderId="19" xfId="1" applyFont="1" applyFill="1" applyBorder="1" applyAlignment="1" applyProtection="1">
      <alignment horizontal="center" vertical="center"/>
      <protection locked="0"/>
    </xf>
    <xf numFmtId="49" fontId="30" fillId="3" borderId="20" xfId="1" applyNumberFormat="1" applyFont="1" applyFill="1" applyBorder="1" applyAlignment="1">
      <alignment horizontal="center"/>
    </xf>
    <xf numFmtId="49" fontId="30" fillId="3" borderId="21" xfId="1" applyNumberFormat="1" applyFont="1" applyFill="1" applyBorder="1" applyAlignment="1">
      <alignment horizontal="center"/>
    </xf>
    <xf numFmtId="0" fontId="30" fillId="4" borderId="25" xfId="1" applyFont="1" applyFill="1" applyBorder="1" applyAlignment="1" applyProtection="1">
      <alignment horizontal="center" vertical="center" wrapText="1"/>
      <protection locked="0"/>
    </xf>
    <xf numFmtId="0" fontId="30" fillId="4" borderId="26" xfId="1" applyFont="1" applyFill="1" applyBorder="1" applyAlignment="1" applyProtection="1">
      <alignment horizontal="center" vertical="center" wrapText="1"/>
      <protection locked="0"/>
    </xf>
    <xf numFmtId="0" fontId="30" fillId="4" borderId="27" xfId="1" applyFont="1" applyFill="1" applyBorder="1" applyAlignment="1" applyProtection="1">
      <alignment horizontal="center" vertical="center" wrapText="1"/>
      <protection locked="0"/>
    </xf>
    <xf numFmtId="49" fontId="30" fillId="3" borderId="29" xfId="1" applyNumberFormat="1" applyFont="1" applyFill="1" applyBorder="1" applyAlignment="1">
      <alignment horizontal="center"/>
    </xf>
    <xf numFmtId="49" fontId="30" fillId="3" borderId="30" xfId="1" applyNumberFormat="1" applyFont="1" applyFill="1" applyBorder="1" applyAlignment="1">
      <alignment horizontal="center"/>
    </xf>
    <xf numFmtId="0" fontId="30" fillId="4" borderId="30" xfId="1" applyFont="1" applyFill="1" applyBorder="1" applyAlignment="1" applyProtection="1">
      <alignment horizontal="center" vertical="center" wrapText="1"/>
      <protection locked="0"/>
    </xf>
    <xf numFmtId="0" fontId="30" fillId="4" borderId="31" xfId="1" applyFont="1" applyFill="1" applyBorder="1" applyAlignment="1" applyProtection="1">
      <alignment horizontal="center" vertical="center" wrapText="1"/>
      <protection locked="0"/>
    </xf>
    <xf numFmtId="0" fontId="30" fillId="4" borderId="34" xfId="1" applyFont="1" applyFill="1" applyBorder="1" applyAlignment="1" applyProtection="1">
      <alignment horizontal="center" vertical="center" wrapText="1"/>
      <protection locked="0"/>
    </xf>
    <xf numFmtId="0" fontId="21" fillId="0" borderId="8" xfId="1" applyFont="1" applyBorder="1" applyAlignment="1" applyProtection="1">
      <alignment horizontal="left" vertical="center"/>
      <protection locked="0"/>
    </xf>
    <xf numFmtId="165" fontId="20" fillId="0" borderId="10" xfId="1" quotePrefix="1" applyNumberFormat="1" applyFont="1" applyBorder="1" applyAlignment="1" applyProtection="1">
      <alignment horizontal="center" vertical="center"/>
      <protection locked="0"/>
    </xf>
    <xf numFmtId="165" fontId="21" fillId="0" borderId="8" xfId="1" quotePrefix="1" applyNumberFormat="1" applyFont="1" applyBorder="1" applyAlignment="1" applyProtection="1">
      <alignment horizontal="center" vertical="center"/>
      <protection locked="0"/>
    </xf>
    <xf numFmtId="165" fontId="21" fillId="0" borderId="11" xfId="1" quotePrefix="1" applyNumberFormat="1" applyFont="1" applyBorder="1" applyAlignment="1" applyProtection="1">
      <alignment horizontal="center" vertical="center"/>
      <protection locked="0"/>
    </xf>
    <xf numFmtId="0" fontId="28" fillId="0" borderId="5" xfId="1" applyFont="1" applyBorder="1" applyAlignment="1" applyProtection="1">
      <alignment horizontal="left" vertical="center"/>
      <protection locked="0"/>
    </xf>
    <xf numFmtId="165" fontId="20" fillId="0" borderId="7" xfId="1" quotePrefix="1" applyNumberFormat="1" applyFont="1" applyBorder="1" applyAlignment="1" applyProtection="1">
      <alignment horizontal="center" vertical="center"/>
      <protection locked="0"/>
    </xf>
    <xf numFmtId="0" fontId="20" fillId="0" borderId="22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 applyProtection="1">
      <alignment horizontal="left" vertical="center"/>
      <protection locked="0"/>
    </xf>
    <xf numFmtId="0" fontId="21" fillId="0" borderId="38" xfId="1" quotePrefix="1" applyFont="1" applyBorder="1" applyAlignment="1" applyProtection="1">
      <alignment horizontal="center" vertical="center"/>
      <protection locked="0"/>
    </xf>
    <xf numFmtId="49" fontId="21" fillId="0" borderId="39" xfId="1" applyNumberFormat="1" applyFont="1" applyBorder="1" applyAlignment="1" applyProtection="1">
      <alignment horizontal="center" vertical="center"/>
      <protection locked="0"/>
    </xf>
    <xf numFmtId="165" fontId="20" fillId="0" borderId="40" xfId="1" applyNumberFormat="1" applyFont="1" applyBorder="1" applyAlignment="1" applyProtection="1">
      <alignment horizontal="right" vertical="center"/>
      <protection locked="0"/>
    </xf>
    <xf numFmtId="168" fontId="20" fillId="0" borderId="39" xfId="1" applyNumberFormat="1" applyFont="1" applyBorder="1" applyAlignment="1" applyProtection="1">
      <alignment horizontal="left" vertical="center"/>
      <protection locked="0"/>
    </xf>
    <xf numFmtId="165" fontId="21" fillId="0" borderId="38" xfId="1" quotePrefix="1" applyNumberFormat="1" applyFont="1" applyBorder="1" applyAlignment="1" applyProtection="1">
      <alignment horizontal="center" vertical="center"/>
      <protection locked="0"/>
    </xf>
    <xf numFmtId="165" fontId="21" fillId="0" borderId="41" xfId="1" quotePrefix="1" applyNumberFormat="1" applyFont="1" applyBorder="1" applyAlignment="1" applyProtection="1">
      <alignment horizontal="center" vertical="center"/>
      <protection locked="0"/>
    </xf>
    <xf numFmtId="165" fontId="21" fillId="0" borderId="42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30" fillId="3" borderId="15" xfId="1" applyFont="1" applyFill="1" applyBorder="1" applyAlignment="1">
      <alignment horizontal="center" vertical="center" wrapText="1"/>
    </xf>
    <xf numFmtId="0" fontId="30" fillId="3" borderId="22" xfId="1" applyFont="1" applyFill="1" applyBorder="1" applyAlignment="1">
      <alignment horizontal="center" vertical="center" wrapText="1"/>
    </xf>
    <xf numFmtId="0" fontId="30" fillId="3" borderId="31" xfId="1" applyFont="1" applyFill="1" applyBorder="1" applyAlignment="1">
      <alignment horizontal="center" vertical="center" wrapText="1"/>
    </xf>
    <xf numFmtId="49" fontId="30" fillId="3" borderId="15" xfId="1" applyNumberFormat="1" applyFont="1" applyFill="1" applyBorder="1" applyAlignment="1">
      <alignment horizontal="center" vertical="center" wrapText="1"/>
    </xf>
    <xf numFmtId="49" fontId="30" fillId="3" borderId="22" xfId="1" applyNumberFormat="1" applyFont="1" applyFill="1" applyBorder="1" applyAlignment="1">
      <alignment horizontal="center" vertical="center" wrapText="1"/>
    </xf>
    <xf numFmtId="49" fontId="30" fillId="3" borderId="31" xfId="1" applyNumberFormat="1" applyFont="1" applyFill="1" applyBorder="1" applyAlignment="1">
      <alignment horizontal="center" vertical="center" wrapText="1"/>
    </xf>
    <xf numFmtId="49" fontId="30" fillId="3" borderId="36" xfId="1" applyNumberFormat="1" applyFont="1" applyFill="1" applyBorder="1" applyAlignment="1">
      <alignment horizontal="center" vertical="center" wrapText="1"/>
    </xf>
    <xf numFmtId="49" fontId="30" fillId="3" borderId="37" xfId="1" applyNumberFormat="1" applyFont="1" applyFill="1" applyBorder="1" applyAlignment="1">
      <alignment horizontal="center" vertical="center" wrapText="1"/>
    </xf>
    <xf numFmtId="49" fontId="30" fillId="3" borderId="34" xfId="1" applyNumberFormat="1" applyFont="1" applyFill="1" applyBorder="1" applyAlignment="1">
      <alignment horizontal="center" vertical="center" wrapText="1"/>
    </xf>
    <xf numFmtId="0" fontId="30" fillId="4" borderId="16" xfId="1" applyFont="1" applyFill="1" applyBorder="1" applyAlignment="1" applyProtection="1">
      <alignment horizontal="center" vertical="center"/>
      <protection locked="0"/>
    </xf>
    <xf numFmtId="0" fontId="30" fillId="4" borderId="18" xfId="1" applyFont="1" applyFill="1" applyBorder="1" applyAlignment="1" applyProtection="1">
      <alignment horizontal="center" vertical="center"/>
      <protection locked="0"/>
    </xf>
    <xf numFmtId="0" fontId="30" fillId="4" borderId="17" xfId="1" applyFont="1" applyFill="1" applyBorder="1" applyAlignment="1" applyProtection="1">
      <alignment horizontal="center" vertical="center"/>
      <protection locked="0"/>
    </xf>
    <xf numFmtId="0" fontId="30" fillId="3" borderId="28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0" fontId="30" fillId="5" borderId="28" xfId="9" applyFont="1" applyFill="1" applyBorder="1" applyAlignment="1" applyProtection="1">
      <alignment horizontal="center" vertical="center" wrapText="1"/>
      <protection locked="0"/>
    </xf>
    <xf numFmtId="0" fontId="30" fillId="5" borderId="35" xfId="9" applyFont="1" applyFill="1" applyBorder="1" applyAlignment="1" applyProtection="1">
      <alignment horizontal="center" vertical="center" wrapText="1"/>
      <protection locked="0"/>
    </xf>
    <xf numFmtId="0" fontId="30" fillId="3" borderId="16" xfId="1" applyFont="1" applyFill="1" applyBorder="1" applyAlignment="1">
      <alignment horizontal="center" vertical="center"/>
    </xf>
    <xf numFmtId="0" fontId="30" fillId="3" borderId="17" xfId="1" applyFont="1" applyFill="1" applyBorder="1" applyAlignment="1">
      <alignment horizontal="center" vertical="center"/>
    </xf>
    <xf numFmtId="0" fontId="30" fillId="3" borderId="23" xfId="1" applyFont="1" applyFill="1" applyBorder="1" applyAlignment="1" applyProtection="1">
      <alignment horizontal="center" vertical="center" wrapText="1"/>
      <protection locked="0"/>
    </xf>
    <xf numFmtId="0" fontId="30" fillId="3" borderId="24" xfId="1" applyFont="1" applyFill="1" applyBorder="1" applyAlignment="1" applyProtection="1">
      <alignment horizontal="center" vertical="center" wrapText="1"/>
      <protection locked="0"/>
    </xf>
    <xf numFmtId="0" fontId="30" fillId="3" borderId="33" xfId="1" applyFont="1" applyFill="1" applyBorder="1" applyAlignment="1" applyProtection="1">
      <alignment horizontal="center" vertical="center" wrapText="1"/>
      <protection locked="0"/>
    </xf>
    <xf numFmtId="0" fontId="30" fillId="3" borderId="32" xfId="1" applyFont="1" applyFill="1" applyBorder="1" applyAlignment="1" applyProtection="1">
      <alignment horizontal="center" vertical="center" wrapText="1"/>
      <protection locked="0"/>
    </xf>
    <xf numFmtId="0" fontId="21" fillId="6" borderId="43" xfId="1" applyFont="1" applyFill="1" applyBorder="1" applyAlignment="1" applyProtection="1">
      <alignment horizontal="center" vertical="center"/>
      <protection locked="0"/>
    </xf>
    <xf numFmtId="0" fontId="21" fillId="6" borderId="44" xfId="1" applyFont="1" applyFill="1" applyBorder="1" applyAlignment="1" applyProtection="1">
      <alignment horizontal="center" vertical="center"/>
      <protection locked="0"/>
    </xf>
    <xf numFmtId="0" fontId="21" fillId="6" borderId="45" xfId="1" applyFont="1" applyFill="1" applyBorder="1" applyProtection="1">
      <alignment vertical="center"/>
      <protection locked="0"/>
    </xf>
    <xf numFmtId="0" fontId="21" fillId="6" borderId="3" xfId="1" applyFont="1" applyFill="1" applyBorder="1" applyProtection="1">
      <alignment vertical="center"/>
      <protection locked="0"/>
    </xf>
    <xf numFmtId="165" fontId="20" fillId="0" borderId="42" xfId="1" applyNumberFormat="1" applyFont="1" applyBorder="1" applyAlignment="1" applyProtection="1">
      <alignment horizontal="center" vertical="center"/>
      <protection locked="0"/>
    </xf>
    <xf numFmtId="165" fontId="21" fillId="0" borderId="22" xfId="1" quotePrefix="1" applyNumberFormat="1" applyFont="1" applyBorder="1" applyAlignment="1" applyProtection="1">
      <alignment horizontal="center" vertical="center"/>
      <protection locked="0"/>
    </xf>
    <xf numFmtId="165" fontId="21" fillId="0" borderId="37" xfId="1" quotePrefix="1" applyNumberFormat="1" applyFont="1" applyBorder="1" applyAlignment="1" applyProtection="1">
      <alignment horizontal="center" vertical="center"/>
      <protection locked="0"/>
    </xf>
    <xf numFmtId="165" fontId="20" fillId="0" borderId="46" xfId="1" applyNumberFormat="1" applyFont="1" applyBorder="1" applyAlignment="1" applyProtection="1">
      <alignment horizontal="center" vertical="center"/>
      <protection locked="0"/>
    </xf>
    <xf numFmtId="165" fontId="21" fillId="0" borderId="46" xfId="1" applyNumberFormat="1" applyFont="1" applyBorder="1" applyAlignment="1" applyProtection="1">
      <alignment horizontal="center" vertical="center"/>
      <protection locked="0"/>
    </xf>
    <xf numFmtId="0" fontId="21" fillId="6" borderId="47" xfId="1" applyFont="1" applyFill="1" applyBorder="1" applyAlignment="1" applyProtection="1">
      <alignment horizontal="center" vertical="center"/>
      <protection locked="0"/>
    </xf>
    <xf numFmtId="0" fontId="21" fillId="6" borderId="45" xfId="1" applyFont="1" applyFill="1" applyBorder="1" applyAlignment="1" applyProtection="1">
      <alignment horizontal="center" vertical="center"/>
      <protection locked="0"/>
    </xf>
    <xf numFmtId="165" fontId="20" fillId="6" borderId="4" xfId="1" quotePrefix="1" applyNumberFormat="1" applyFont="1" applyFill="1" applyBorder="1" applyAlignment="1" applyProtection="1">
      <alignment horizontal="center" vertical="center"/>
      <protection locked="0"/>
    </xf>
    <xf numFmtId="165" fontId="29" fillId="0" borderId="38" xfId="1" quotePrefix="1" applyNumberFormat="1" applyFont="1" applyBorder="1" applyAlignment="1" applyProtection="1">
      <alignment horizontal="center" vertical="center"/>
      <protection locked="0"/>
    </xf>
    <xf numFmtId="165" fontId="29" fillId="0" borderId="41" xfId="1" quotePrefix="1" applyNumberFormat="1" applyFont="1" applyBorder="1" applyAlignment="1" applyProtection="1">
      <alignment horizontal="center" vertical="center"/>
      <protection locked="0"/>
    </xf>
    <xf numFmtId="165" fontId="29" fillId="0" borderId="4" xfId="1" quotePrefix="1" applyNumberFormat="1" applyFont="1" applyBorder="1" applyAlignment="1" applyProtection="1">
      <alignment horizontal="center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topLeftCell="A2" zoomScale="82" zoomScaleNormal="82" workbookViewId="0">
      <selection activeCell="L21" sqref="L21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101"/>
      <c r="E1" s="10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3" t="s">
        <v>0</v>
      </c>
      <c r="C2" s="102"/>
      <c r="D2" s="102"/>
      <c r="E2" s="102"/>
      <c r="F2" s="102"/>
      <c r="G2" s="102"/>
      <c r="H2" s="102"/>
      <c r="I2" s="102"/>
      <c r="J2" s="102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02"/>
      <c r="C3" s="102"/>
      <c r="D3" s="102"/>
      <c r="E3" s="102"/>
      <c r="F3" s="102"/>
      <c r="G3" s="102"/>
      <c r="H3" s="102"/>
      <c r="I3" s="102"/>
      <c r="J3" s="102"/>
      <c r="K3" s="4"/>
      <c r="N3" s="8">
        <v>45632</v>
      </c>
      <c r="O3" s="8" t="s">
        <v>36</v>
      </c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04"/>
      <c r="N4" s="102"/>
      <c r="O4" s="102"/>
      <c r="P4" s="102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72"/>
      <c r="C8" s="73"/>
      <c r="D8" s="105" t="s">
        <v>21</v>
      </c>
      <c r="E8" s="108" t="s">
        <v>22</v>
      </c>
      <c r="F8" s="111" t="s">
        <v>23</v>
      </c>
      <c r="G8" s="121" t="s">
        <v>24</v>
      </c>
      <c r="H8" s="122"/>
      <c r="I8" s="114" t="s">
        <v>25</v>
      </c>
      <c r="J8" s="115"/>
      <c r="K8" s="116"/>
      <c r="L8" s="74" t="s">
        <v>26</v>
      </c>
      <c r="M8" s="75" t="s">
        <v>26</v>
      </c>
      <c r="N8" s="75" t="s">
        <v>26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76"/>
      <c r="C9" s="77"/>
      <c r="D9" s="106"/>
      <c r="E9" s="109"/>
      <c r="F9" s="112"/>
      <c r="G9" s="123" t="s">
        <v>27</v>
      </c>
      <c r="H9" s="124"/>
      <c r="I9" s="78" t="s">
        <v>28</v>
      </c>
      <c r="J9" s="79" t="s">
        <v>29</v>
      </c>
      <c r="K9" s="80" t="s">
        <v>27</v>
      </c>
      <c r="L9" s="117" t="s">
        <v>30</v>
      </c>
      <c r="M9" s="119" t="s">
        <v>31</v>
      </c>
      <c r="N9" s="119" t="s">
        <v>32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81"/>
      <c r="C10" s="82" t="s">
        <v>3</v>
      </c>
      <c r="D10" s="107"/>
      <c r="E10" s="110"/>
      <c r="F10" s="113"/>
      <c r="G10" s="125"/>
      <c r="H10" s="126"/>
      <c r="I10" s="83" t="s">
        <v>33</v>
      </c>
      <c r="J10" s="84" t="s">
        <v>29</v>
      </c>
      <c r="K10" s="85" t="s">
        <v>27</v>
      </c>
      <c r="L10" s="118"/>
      <c r="M10" s="120"/>
      <c r="N10" s="12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48</v>
      </c>
      <c r="D11" s="127" t="s">
        <v>38</v>
      </c>
      <c r="E11" s="128"/>
      <c r="F11" s="128"/>
      <c r="G11" s="128"/>
      <c r="H11" s="128"/>
      <c r="I11" s="128"/>
      <c r="J11" s="128"/>
      <c r="K11" s="128"/>
      <c r="L11" s="129"/>
      <c r="M11" s="129"/>
      <c r="N11" s="130"/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92">
        <v>49</v>
      </c>
      <c r="D12" s="56" t="s">
        <v>20</v>
      </c>
      <c r="E12" s="57" t="s">
        <v>34</v>
      </c>
      <c r="F12" s="95" t="s">
        <v>18</v>
      </c>
      <c r="G12" s="96">
        <v>45637</v>
      </c>
      <c r="H12" s="97">
        <v>45642</v>
      </c>
      <c r="I12" s="70">
        <f t="shared" ref="I12:I14" si="0">WORKDAY(G12,-7)</f>
        <v>45628</v>
      </c>
      <c r="J12" s="98">
        <f t="shared" ref="J12:J14" si="1">WORKDAY(G12,-5)</f>
        <v>45630</v>
      </c>
      <c r="K12" s="99">
        <f t="shared" ref="K12:K14" si="2">WORKDAY(G12,-4)</f>
        <v>45631</v>
      </c>
      <c r="L12" s="131">
        <f>H12+11</f>
        <v>45653</v>
      </c>
      <c r="M12" s="100">
        <f t="shared" ref="M12:M14" si="3">L12+3</f>
        <v>45656</v>
      </c>
      <c r="N12" s="100">
        <f t="shared" ref="N12:N14" si="4">L12+6</f>
        <v>45659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8">
        <v>50</v>
      </c>
      <c r="D13" s="93" t="s">
        <v>39</v>
      </c>
      <c r="E13" s="94" t="s">
        <v>40</v>
      </c>
      <c r="F13" s="53" t="s">
        <v>18</v>
      </c>
      <c r="G13" s="54">
        <v>45644</v>
      </c>
      <c r="H13" s="55">
        <v>45652</v>
      </c>
      <c r="I13" s="70">
        <f t="shared" si="0"/>
        <v>45635</v>
      </c>
      <c r="J13" s="98">
        <v>45644</v>
      </c>
      <c r="K13" s="99">
        <v>45645</v>
      </c>
      <c r="L13" s="131">
        <f>H13+11</f>
        <v>45663</v>
      </c>
      <c r="M13" s="100">
        <f t="shared" si="3"/>
        <v>45666</v>
      </c>
      <c r="N13" s="100">
        <f t="shared" si="4"/>
        <v>45669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8">
        <v>51</v>
      </c>
      <c r="D14" s="90" t="s">
        <v>19</v>
      </c>
      <c r="E14" s="59" t="s">
        <v>37</v>
      </c>
      <c r="F14" s="60" t="s">
        <v>35</v>
      </c>
      <c r="G14" s="61">
        <v>45651</v>
      </c>
      <c r="H14" s="62">
        <v>45663</v>
      </c>
      <c r="I14" s="91">
        <f t="shared" si="0"/>
        <v>45642</v>
      </c>
      <c r="J14" s="132">
        <f t="shared" si="1"/>
        <v>45644</v>
      </c>
      <c r="K14" s="133">
        <f t="shared" si="2"/>
        <v>45645</v>
      </c>
      <c r="L14" s="134">
        <f t="shared" ref="L12:L14" si="5">H14+10</f>
        <v>45673</v>
      </c>
      <c r="M14" s="135">
        <f t="shared" si="3"/>
        <v>45676</v>
      </c>
      <c r="N14" s="135">
        <f t="shared" si="4"/>
        <v>45679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52</v>
      </c>
      <c r="D15" s="136" t="s">
        <v>38</v>
      </c>
      <c r="E15" s="137"/>
      <c r="F15" s="137"/>
      <c r="G15" s="137"/>
      <c r="H15" s="137"/>
      <c r="I15" s="137"/>
      <c r="J15" s="137"/>
      <c r="K15" s="137"/>
      <c r="L15" s="129"/>
      <c r="M15" s="129"/>
      <c r="N15" s="130"/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1</v>
      </c>
      <c r="D16" s="136" t="s">
        <v>38</v>
      </c>
      <c r="E16" s="137"/>
      <c r="F16" s="137"/>
      <c r="G16" s="137"/>
      <c r="H16" s="137"/>
      <c r="I16" s="137"/>
      <c r="J16" s="137"/>
      <c r="K16" s="137"/>
      <c r="L16" s="129"/>
      <c r="M16" s="129"/>
      <c r="N16" s="130"/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8">
        <v>2</v>
      </c>
      <c r="D17" s="93" t="s">
        <v>41</v>
      </c>
      <c r="E17" s="94" t="s">
        <v>42</v>
      </c>
      <c r="F17" s="53" t="s">
        <v>18</v>
      </c>
      <c r="G17" s="54">
        <v>45306</v>
      </c>
      <c r="H17" s="55">
        <v>45673</v>
      </c>
      <c r="I17" s="138" t="s">
        <v>38</v>
      </c>
      <c r="J17" s="139" t="s">
        <v>43</v>
      </c>
      <c r="K17" s="140" t="s">
        <v>44</v>
      </c>
      <c r="L17" s="131">
        <f>H17+11</f>
        <v>45684</v>
      </c>
      <c r="M17" s="100">
        <f t="shared" ref="M17:M19" si="6">L17+3</f>
        <v>45687</v>
      </c>
      <c r="N17" s="100">
        <f t="shared" ref="N17:N19" si="7">L17+6</f>
        <v>45690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58">
        <v>3</v>
      </c>
      <c r="D18" s="93" t="s">
        <v>45</v>
      </c>
      <c r="E18" s="59" t="s">
        <v>46</v>
      </c>
      <c r="F18" s="60" t="s">
        <v>35</v>
      </c>
      <c r="G18" s="61">
        <v>45313</v>
      </c>
      <c r="H18" s="62">
        <v>45680</v>
      </c>
      <c r="I18" s="141" t="s">
        <v>47</v>
      </c>
      <c r="J18" s="98">
        <f t="shared" ref="J18:J19" si="8">WORKDAY(G18,-5)</f>
        <v>45306</v>
      </c>
      <c r="K18" s="99">
        <f t="shared" ref="K18:K19" si="9">WORKDAY(G18,-4)</f>
        <v>45307</v>
      </c>
      <c r="L18" s="131">
        <f>H18+11</f>
        <v>45691</v>
      </c>
      <c r="M18" s="100">
        <f t="shared" si="6"/>
        <v>45694</v>
      </c>
      <c r="N18" s="100">
        <f t="shared" si="7"/>
        <v>45697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71"/>
      <c r="C19" s="63">
        <v>4</v>
      </c>
      <c r="D19" s="86" t="s">
        <v>20</v>
      </c>
      <c r="E19" s="64" t="s">
        <v>48</v>
      </c>
      <c r="F19" s="65" t="s">
        <v>35</v>
      </c>
      <c r="G19" s="66">
        <v>45320</v>
      </c>
      <c r="H19" s="67">
        <v>45687</v>
      </c>
      <c r="I19" s="87">
        <v>45311</v>
      </c>
      <c r="J19" s="88">
        <f t="shared" si="8"/>
        <v>45313</v>
      </c>
      <c r="K19" s="89">
        <f t="shared" si="9"/>
        <v>45314</v>
      </c>
      <c r="L19" s="68">
        <f>H19+11</f>
        <v>45698</v>
      </c>
      <c r="M19" s="69">
        <f t="shared" si="6"/>
        <v>45701</v>
      </c>
      <c r="N19" s="69">
        <f t="shared" si="7"/>
        <v>45704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5">
    <mergeCell ref="D11:K11"/>
    <mergeCell ref="D15:K15"/>
    <mergeCell ref="D16:K16"/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2024-12-06T21:18:52Z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