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8_{C6CF9508-26C5-49B2-8BE2-86F9395F10C5}" xr6:coauthVersionLast="47" xr6:coauthVersionMax="47" xr10:uidLastSave="{00000000-0000-0000-0000-000000000000}"/>
  <bookViews>
    <workbookView xWindow="540" yWindow="0" windowWidth="27435" windowHeight="14880" xr2:uid="{E7137A61-1AAA-4ECE-A09C-D22FA6291ED3}"/>
  </bookViews>
  <sheets>
    <sheet name="MOJ,HKT,OSA,UKB-NYK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0" i="1" l="1"/>
  <c r="Q30" i="1" s="1"/>
  <c r="R30" i="1" s="1"/>
  <c r="S30" i="1" s="1"/>
  <c r="O30" i="1"/>
  <c r="L29" i="1"/>
  <c r="K29" i="1"/>
  <c r="J29" i="1"/>
  <c r="O28" i="1"/>
  <c r="P28" i="1" s="1"/>
  <c r="Q28" i="1" s="1"/>
  <c r="R28" i="1" s="1"/>
  <c r="S28" i="1" s="1"/>
  <c r="L27" i="1"/>
  <c r="K27" i="1"/>
  <c r="J27" i="1"/>
  <c r="O26" i="1"/>
  <c r="P26" i="1" s="1"/>
  <c r="Q26" i="1" s="1"/>
  <c r="R26" i="1" s="1"/>
  <c r="S26" i="1" s="1"/>
  <c r="O24" i="1"/>
  <c r="P24" i="1" s="1"/>
  <c r="Q24" i="1" s="1"/>
  <c r="R24" i="1" s="1"/>
  <c r="S24" i="1" s="1"/>
  <c r="L23" i="1"/>
  <c r="K23" i="1"/>
  <c r="J23" i="1"/>
  <c r="O22" i="1"/>
  <c r="P22" i="1" s="1"/>
  <c r="Q22" i="1" s="1"/>
  <c r="R22" i="1" s="1"/>
  <c r="S22" i="1" s="1"/>
  <c r="L21" i="1"/>
  <c r="K21" i="1"/>
  <c r="J21" i="1"/>
  <c r="O20" i="1"/>
  <c r="P20" i="1" s="1"/>
  <c r="Q20" i="1" s="1"/>
  <c r="R20" i="1" s="1"/>
  <c r="S20" i="1" s="1"/>
  <c r="P18" i="1"/>
  <c r="Q18" i="1" s="1"/>
  <c r="R18" i="1" s="1"/>
  <c r="S18" i="1" s="1"/>
  <c r="O18" i="1"/>
  <c r="L17" i="1"/>
  <c r="K17" i="1"/>
  <c r="J17" i="1"/>
</calcChain>
</file>

<file path=xl/sharedStrings.xml><?xml version="1.0" encoding="utf-8"?>
<sst xmlns="http://schemas.openxmlformats.org/spreadsheetml/2006/main" count="108" uniqueCount="68">
  <si>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</si>
  <si>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</si>
  <si>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</si>
  <si>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</si>
  <si>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</si>
  <si>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</si>
  <si>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</si>
  <si>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</si>
  <si>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</si>
  <si>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</si>
  <si>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</si>
  <si>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</si>
  <si>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VESSEL
本船</t>
    <rPh sb="8" eb="10">
      <t>ホンセン</t>
    </rPh>
    <phoneticPr fontId="3"/>
  </si>
  <si>
    <t>VOY
次航</t>
    <rPh sb="5" eb="6">
      <t>ツギ</t>
    </rPh>
    <rPh sb="6" eb="7">
      <t>ワタル</t>
    </rPh>
    <phoneticPr fontId="3"/>
  </si>
  <si>
    <t>CARRIER
船会社</t>
    <rPh sb="9" eb="10">
      <t>フネ</t>
    </rPh>
    <rPh sb="10" eb="12">
      <t>カイシャ</t>
    </rPh>
    <phoneticPr fontId="3"/>
  </si>
  <si>
    <t>ETA-ETD</t>
    <phoneticPr fontId="3"/>
  </si>
  <si>
    <t xml:space="preserve">CFS CUT  </t>
    <phoneticPr fontId="3"/>
  </si>
  <si>
    <t>ETA CFS</t>
    <phoneticPr fontId="3"/>
  </si>
  <si>
    <t>DG
危険品</t>
    <rPh sb="3" eb="5">
      <t>キケン</t>
    </rPh>
    <rPh sb="5" eb="6">
      <t>ヒン</t>
    </rPh>
    <phoneticPr fontId="3"/>
  </si>
  <si>
    <t>KOBE</t>
    <phoneticPr fontId="3"/>
  </si>
  <si>
    <t>HAKATA/MOJI</t>
    <phoneticPr fontId="3"/>
  </si>
  <si>
    <t>OSAKA</t>
    <phoneticPr fontId="3"/>
  </si>
  <si>
    <t>PUSAN</t>
    <phoneticPr fontId="5"/>
  </si>
  <si>
    <t>NEW YORK</t>
    <phoneticPr fontId="5"/>
  </si>
  <si>
    <t>RALEIGH</t>
    <phoneticPr fontId="5"/>
  </si>
  <si>
    <t>SAVANNAH</t>
    <phoneticPr fontId="5"/>
  </si>
  <si>
    <t>CHARLESTON</t>
    <phoneticPr fontId="5"/>
  </si>
  <si>
    <t xml:space="preserve">PHILADELPHIA
</t>
    <phoneticPr fontId="5"/>
  </si>
  <si>
    <t>PITTSBURGH</t>
    <phoneticPr fontId="3"/>
  </si>
  <si>
    <t>BALTIMORE</t>
    <phoneticPr fontId="3"/>
  </si>
  <si>
    <t>NO SERVICE</t>
    <phoneticPr fontId="3"/>
  </si>
  <si>
    <t>×</t>
    <phoneticPr fontId="3"/>
  </si>
  <si>
    <t>SEABREEZE</t>
    <phoneticPr fontId="3"/>
  </si>
  <si>
    <t>LOS ANDES BRIDGE</t>
    <phoneticPr fontId="3"/>
  </si>
  <si>
    <t>NYK DANIELLA</t>
    <phoneticPr fontId="3"/>
  </si>
  <si>
    <t>0165S</t>
    <phoneticPr fontId="3"/>
  </si>
  <si>
    <t xml:space="preserve">ONE HONOLULU </t>
    <phoneticPr fontId="3"/>
  </si>
  <si>
    <t>227E</t>
    <phoneticPr fontId="3"/>
  </si>
  <si>
    <t>2145S</t>
    <phoneticPr fontId="3"/>
  </si>
  <si>
    <t>*10/08</t>
    <phoneticPr fontId="3"/>
  </si>
  <si>
    <t>*10/10</t>
    <phoneticPr fontId="3"/>
  </si>
  <si>
    <t>CONTI CONTESSA</t>
    <phoneticPr fontId="3"/>
  </si>
  <si>
    <t>022E</t>
    <phoneticPr fontId="3"/>
  </si>
  <si>
    <t>0227S</t>
    <phoneticPr fontId="3"/>
  </si>
  <si>
    <t>HYUNDAI SATURN</t>
    <phoneticPr fontId="3"/>
  </si>
  <si>
    <t>050E</t>
    <phoneticPr fontId="3"/>
  </si>
  <si>
    <t>R1</t>
    <phoneticPr fontId="3"/>
  </si>
  <si>
    <t>R2</t>
    <phoneticPr fontId="3"/>
  </si>
  <si>
    <t>0166S</t>
    <phoneticPr fontId="3"/>
  </si>
  <si>
    <t>HYUNDAI EARTH</t>
    <phoneticPr fontId="3"/>
  </si>
  <si>
    <t>053E</t>
    <phoneticPr fontId="3"/>
  </si>
  <si>
    <t>2146S</t>
    <phoneticPr fontId="3"/>
  </si>
  <si>
    <t>*10/29</t>
    <phoneticPr fontId="3"/>
  </si>
  <si>
    <t>*10/31</t>
    <phoneticPr fontId="3"/>
  </si>
  <si>
    <t>MOL CREATION</t>
    <phoneticPr fontId="3"/>
  </si>
  <si>
    <t>098E</t>
    <phoneticPr fontId="3"/>
  </si>
  <si>
    <t>0228S</t>
    <phoneticPr fontId="3"/>
  </si>
  <si>
    <t>CONTI ANNAPURNA</t>
    <phoneticPr fontId="3"/>
  </si>
  <si>
    <t>020E</t>
    <phoneticPr fontId="3"/>
  </si>
  <si>
    <t>0167S</t>
    <phoneticPr fontId="3"/>
  </si>
  <si>
    <t>ONE COMMITMENT</t>
    <phoneticPr fontId="3"/>
  </si>
  <si>
    <t>071E</t>
    <phoneticPr fontId="3"/>
  </si>
  <si>
    <t>＊ 祝日の為、CFS CUT日が通常と異なる日付となります。</t>
    <phoneticPr fontId="3"/>
  </si>
  <si>
    <t>※</t>
    <phoneticPr fontId="3"/>
  </si>
  <si>
    <t>BALTIMORE/BOSTON/PHILADELPHIA/PITTSBURGH/RALEIGH/RICHMOND/SAVANNAH/CHARLESTON/CHARLOTTE/NOFROLK は　NYC CFSからの配送となります。</t>
    <rPh sb="108" eb="109">
      <t>ハイ</t>
    </rPh>
    <phoneticPr fontId="6"/>
  </si>
  <si>
    <t>本船変更になりました。CONTI CONTESSA  V.022E → HYUNDAI SATURN  V.050E</t>
    <phoneticPr fontId="3"/>
  </si>
  <si>
    <t>本船変更になりました。HYUNDAI SATURN  V.050E → CONTI CONTESSA  V.022E</t>
    <phoneticPr fontId="3"/>
  </si>
  <si>
    <t>(next update : 11/05)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</si>
</sst>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5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47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21" fillId="0" borderId="26" xfId="2" applyNumberFormat="1" applyFont="1" applyBorder="1" applyAlignment="1" applyProtection="1">
      <alignment horizontal="center" vertical="center"/>
      <protection locked="0"/>
    </xf>
    <xf numFmtId="165" fontId="21" fillId="0" borderId="11" xfId="2" applyNumberFormat="1" applyFont="1" applyBorder="1" applyAlignment="1" applyProtection="1">
      <alignment horizontal="center" vertical="center"/>
      <protection locked="0"/>
    </xf>
    <xf numFmtId="165" fontId="21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165" fontId="17" fillId="0" borderId="48" xfId="2" applyNumberFormat="1" applyFont="1" applyBorder="1" applyAlignment="1" applyProtection="1">
      <alignment horizontal="center" vertical="center"/>
      <protection locked="0"/>
    </xf>
    <xf numFmtId="165" fontId="17" fillId="0" borderId="50" xfId="2" applyNumberFormat="1" applyFont="1" applyBorder="1" applyAlignment="1" applyProtection="1">
      <alignment horizontal="center" vertical="center"/>
      <protection locked="0"/>
    </xf>
    <xf numFmtId="165" fontId="17" fillId="0" borderId="49" xfId="2" applyNumberFormat="1" applyFont="1" applyBorder="1" applyAlignment="1" applyProtection="1">
      <alignment horizontal="center" vertical="center"/>
      <protection locked="0"/>
    </xf>
    <xf numFmtId="0" fontId="17" fillId="0" borderId="40" xfId="2" applyFont="1" applyBorder="1" applyAlignment="1" applyProtection="1">
      <alignment horizontal="left" vertical="center"/>
      <protection locked="0"/>
    </xf>
    <xf numFmtId="0" fontId="17" fillId="0" borderId="39" xfId="2" quotePrefix="1" applyFont="1" applyBorder="1" applyAlignment="1" applyProtection="1">
      <alignment horizontal="center" vertical="center"/>
      <protection locked="0"/>
    </xf>
    <xf numFmtId="49" fontId="16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2" xfId="2" applyNumberFormat="1" applyFont="1" applyBorder="1" applyAlignment="1" applyProtection="1">
      <alignment horizontal="right" vertical="center"/>
      <protection locked="0"/>
    </xf>
    <xf numFmtId="167" fontId="16" fillId="0" borderId="43" xfId="2" applyNumberFormat="1" applyFont="1" applyBorder="1" applyAlignment="1" applyProtection="1">
      <alignment horizontal="left" vertical="center"/>
      <protection locked="0"/>
    </xf>
    <xf numFmtId="165" fontId="17" fillId="0" borderId="40" xfId="2" applyNumberFormat="1" applyFont="1" applyBorder="1" applyAlignment="1" applyProtection="1">
      <alignment horizontal="center" vertical="center"/>
      <protection locked="0"/>
    </xf>
    <xf numFmtId="165" fontId="17" fillId="0" borderId="44" xfId="2" applyNumberFormat="1" applyFont="1" applyBorder="1" applyAlignment="1" applyProtection="1">
      <alignment horizontal="center" vertical="center"/>
      <protection locked="0"/>
    </xf>
    <xf numFmtId="165" fontId="17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5" xfId="2" applyNumberFormat="1" applyFont="1" applyBorder="1" applyAlignment="1" applyProtection="1">
      <alignment horizontal="right" vertical="center"/>
      <protection locked="0"/>
    </xf>
    <xf numFmtId="167" fontId="16" fillId="0" borderId="43" xfId="2" quotePrefix="1" applyNumberFormat="1" applyFont="1" applyBorder="1" applyAlignment="1" applyProtection="1">
      <alignment horizontal="left" vertical="center"/>
      <protection locked="0"/>
    </xf>
    <xf numFmtId="165" fontId="16" fillId="0" borderId="46" xfId="2" applyNumberFormat="1" applyFont="1" applyBorder="1" applyAlignment="1" applyProtection="1">
      <alignment horizontal="center" vertical="center"/>
      <protection locked="0"/>
    </xf>
    <xf numFmtId="0" fontId="17" fillId="7" borderId="17" xfId="2" applyFont="1" applyFill="1" applyBorder="1" applyProtection="1">
      <alignment vertical="center"/>
      <protection locked="0"/>
    </xf>
    <xf numFmtId="0" fontId="17" fillId="7" borderId="18" xfId="2" applyFont="1" applyFill="1" applyBorder="1" applyProtection="1">
      <alignment vertical="center"/>
      <protection locked="0"/>
    </xf>
    <xf numFmtId="0" fontId="17" fillId="7" borderId="19" xfId="2" applyFont="1" applyFill="1" applyBorder="1" applyProtection="1">
      <alignment vertical="center"/>
      <protection locked="0"/>
    </xf>
    <xf numFmtId="0" fontId="17" fillId="7" borderId="20" xfId="2" applyFont="1" applyFill="1" applyBorder="1" applyProtection="1">
      <alignment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49" fontId="18" fillId="3" borderId="51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0" fillId="0" borderId="0" xfId="0"/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164" fontId="16" fillId="0" borderId="53" xfId="0" applyNumberFormat="1" applyFont="1" applyBorder="1" applyAlignment="1">
      <alignment horizontal="center" vertical="center"/>
    </xf>
    <xf numFmtId="164" fontId="16" fillId="0" borderId="55" xfId="0" applyNumberFormat="1" applyFont="1" applyBorder="1" applyAlignment="1">
      <alignment horizontal="center" vertical="center"/>
    </xf>
    <xf numFmtId="0" fontId="16" fillId="0" borderId="5" xfId="2" applyFont="1" applyBorder="1" applyAlignment="1" applyProtection="1">
      <alignment horizontal="center" vertical="center"/>
      <protection locked="0"/>
    </xf>
    <xf numFmtId="0" fontId="17" fillId="7" borderId="52" xfId="2" applyFont="1" applyFill="1" applyBorder="1" applyAlignment="1" applyProtection="1">
      <alignment horizontal="center" vertical="center"/>
      <protection locked="0"/>
    </xf>
    <xf numFmtId="0" fontId="17" fillId="7" borderId="17" xfId="2" applyFont="1" applyFill="1" applyBorder="1" applyAlignment="1" applyProtection="1">
      <alignment horizontal="center" vertical="center"/>
      <protection locked="0"/>
    </xf>
    <xf numFmtId="0" fontId="17" fillId="7" borderId="54" xfId="2" applyFont="1" applyFill="1" applyBorder="1" applyAlignment="1" applyProtection="1">
      <alignment horizontal="center" vertical="center"/>
      <protection locked="0"/>
    </xf>
    <xf numFmtId="0" fontId="17" fillId="7" borderId="19" xfId="2" applyFont="1" applyFill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>
      <alignment horizontal="center" vertical="center"/>
    </xf>
    <xf numFmtId="0" fontId="16" fillId="0" borderId="14" xfId="2" applyFont="1" applyBorder="1" applyAlignment="1" applyProtection="1">
      <alignment horizontal="center" vertical="center"/>
      <protection locked="0"/>
    </xf>
    <xf numFmtId="164" fontId="16" fillId="0" borderId="56" xfId="0" applyNumberFormat="1" applyFont="1" applyBorder="1" applyAlignment="1">
      <alignment horizontal="center" vertical="center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57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left" vertical="center"/>
      <protection locked="0"/>
    </xf>
    <xf numFmtId="0" fontId="22" fillId="0" borderId="0" xfId="2" applyFont="1" applyAlignment="1" applyProtection="1">
      <alignment horizontal="left" vertical="center" inden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1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4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24" fillId="0" borderId="0" xfId="2" applyFont="1">
      <alignment vertical="center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38</xdr:row>
      <xdr:rowOff>38100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933450" y="10791825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B1:Y1007"/>
  <sheetViews>
    <sheetView tabSelected="1" topLeftCell="D10" workbookViewId="0">
      <selection activeCell="J39" sqref="J39"/>
    </sheetView>
  </sheetViews>
  <sheetFormatPr defaultColWidth="14.42578125" defaultRowHeight="15" customHeight="1"/>
  <cols>
    <col min="1" max="1" width="7.42578125" customWidth="1"/>
    <col min="2" max="2" width="5.28515625" customWidth="1"/>
    <col min="3" max="4" width="7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5" width="10.28515625" customWidth="1"/>
  </cols>
  <sheetData>
    <row r="1" spans="2:25" ht="34.5" customHeight="1">
      <c r="B1" s="1"/>
      <c r="C1" s="2"/>
      <c r="D1" s="2"/>
      <c r="E1" s="95"/>
      <c r="F1" s="80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25.5" customHeight="1">
      <c r="B2" s="12"/>
      <c r="C2" s="96" t="s">
        <v>9</v>
      </c>
      <c r="D2" s="80"/>
      <c r="E2" s="80"/>
      <c r="F2" s="80"/>
      <c r="G2" s="80"/>
      <c r="H2" s="80"/>
      <c r="I2" s="80"/>
      <c r="J2" s="80"/>
      <c r="K2" s="80"/>
      <c r="L2" s="18">
        <v>45937</v>
      </c>
      <c r="N2" s="17"/>
      <c r="O2" s="16"/>
      <c r="P2" s="16"/>
      <c r="Q2" s="16"/>
      <c r="R2" s="16"/>
      <c r="S2" s="15"/>
      <c r="T2" s="12"/>
      <c r="U2" s="12"/>
      <c r="V2" s="12"/>
      <c r="W2" s="12"/>
      <c r="X2" s="12"/>
      <c r="Y2" s="12"/>
    </row>
    <row r="3" spans="2:25" ht="25.5" customHeight="1">
      <c r="B3" s="12"/>
      <c r="C3" s="80"/>
      <c r="D3" s="80"/>
      <c r="E3" s="80"/>
      <c r="F3" s="80"/>
      <c r="G3" s="80"/>
      <c r="H3" s="80"/>
      <c r="I3" s="80"/>
      <c r="J3" s="80"/>
      <c r="K3" s="80"/>
      <c r="L3" s="19" t="s">
        <v>67</v>
      </c>
      <c r="N3" s="14"/>
      <c r="O3" s="14"/>
      <c r="P3" s="14"/>
      <c r="Q3" s="14"/>
      <c r="R3" s="14"/>
      <c r="S3" s="13"/>
      <c r="T3" s="12"/>
      <c r="U3" s="12"/>
      <c r="V3" s="12"/>
      <c r="W3" s="12"/>
      <c r="X3" s="12"/>
      <c r="Y3" s="12"/>
    </row>
    <row r="4" spans="2:25" ht="21.75" customHeight="1">
      <c r="B4" s="1"/>
      <c r="C4" s="10" t="s">
        <v>8</v>
      </c>
      <c r="D4" s="10"/>
      <c r="E4" s="7"/>
      <c r="F4" s="7"/>
      <c r="G4" s="7"/>
      <c r="H4" s="7"/>
      <c r="I4" s="7"/>
      <c r="J4" s="7"/>
      <c r="K4" s="7"/>
      <c r="L4" s="1"/>
      <c r="M4" s="1"/>
      <c r="N4" s="79"/>
      <c r="O4" s="80"/>
      <c r="P4" s="80"/>
      <c r="Q4" s="80"/>
      <c r="R4" s="11"/>
      <c r="S4" s="1"/>
      <c r="T4" s="1"/>
      <c r="U4" s="1"/>
      <c r="V4" s="1"/>
      <c r="W4" s="1"/>
      <c r="X4" s="1"/>
      <c r="Y4" s="1"/>
    </row>
    <row r="5" spans="2:25" ht="21.75" customHeight="1">
      <c r="B5" s="1"/>
      <c r="C5" s="10" t="s">
        <v>7</v>
      </c>
      <c r="D5" s="10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21.75" customHeight="1" thickBot="1">
      <c r="B6" s="1"/>
      <c r="C6" s="9"/>
      <c r="D6" s="9"/>
      <c r="E6" s="7"/>
      <c r="F6" s="7"/>
      <c r="G6" s="7"/>
      <c r="H6" s="7"/>
      <c r="I6" s="8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21.75" customHeight="1">
      <c r="B7" s="152"/>
      <c r="C7" s="22"/>
      <c r="D7" s="26"/>
      <c r="E7" s="97" t="s">
        <v>12</v>
      </c>
      <c r="F7" s="89" t="s">
        <v>13</v>
      </c>
      <c r="G7" s="92" t="s">
        <v>14</v>
      </c>
      <c r="H7" s="100" t="s">
        <v>15</v>
      </c>
      <c r="I7" s="101"/>
      <c r="J7" s="104" t="s">
        <v>16</v>
      </c>
      <c r="K7" s="104"/>
      <c r="L7" s="105"/>
      <c r="M7" s="108" t="s">
        <v>15</v>
      </c>
      <c r="N7" s="109"/>
      <c r="O7" s="112" t="s">
        <v>17</v>
      </c>
      <c r="P7" s="113"/>
      <c r="Q7" s="113"/>
      <c r="R7" s="113"/>
      <c r="S7" s="114"/>
      <c r="T7" s="76" t="s">
        <v>18</v>
      </c>
      <c r="U7" s="1"/>
      <c r="V7" s="1"/>
      <c r="W7" s="1"/>
      <c r="X7" s="1"/>
      <c r="Y7" s="1"/>
    </row>
    <row r="8" spans="2:25" ht="21.75" customHeight="1">
      <c r="B8" s="153"/>
      <c r="C8" s="23"/>
      <c r="D8" s="27"/>
      <c r="E8" s="98"/>
      <c r="F8" s="90"/>
      <c r="G8" s="93"/>
      <c r="H8" s="102"/>
      <c r="I8" s="103"/>
      <c r="J8" s="106"/>
      <c r="K8" s="106"/>
      <c r="L8" s="107"/>
      <c r="M8" s="110"/>
      <c r="N8" s="111"/>
      <c r="O8" s="115"/>
      <c r="P8" s="116"/>
      <c r="Q8" s="116"/>
      <c r="R8" s="116"/>
      <c r="S8" s="117"/>
      <c r="T8" s="77"/>
      <c r="U8" s="1"/>
      <c r="V8" s="1"/>
      <c r="W8" s="1"/>
      <c r="X8" s="1"/>
      <c r="Y8" s="1"/>
    </row>
    <row r="9" spans="2:25" ht="21.75" customHeight="1">
      <c r="B9" s="153"/>
      <c r="C9" s="23"/>
      <c r="D9" s="27"/>
      <c r="E9" s="98"/>
      <c r="F9" s="90"/>
      <c r="G9" s="93"/>
      <c r="H9" s="118" t="s">
        <v>19</v>
      </c>
      <c r="I9" s="119"/>
      <c r="J9" s="83" t="s">
        <v>20</v>
      </c>
      <c r="K9" s="137" t="s">
        <v>21</v>
      </c>
      <c r="L9" s="83" t="s">
        <v>19</v>
      </c>
      <c r="M9" s="124" t="s">
        <v>22</v>
      </c>
      <c r="N9" s="125"/>
      <c r="O9" s="130" t="s">
        <v>23</v>
      </c>
      <c r="P9" s="81" t="s">
        <v>6</v>
      </c>
      <c r="Q9" s="75" t="s">
        <v>5</v>
      </c>
      <c r="R9" s="81" t="s">
        <v>24</v>
      </c>
      <c r="S9" s="81" t="s">
        <v>25</v>
      </c>
      <c r="T9" s="77"/>
      <c r="U9" s="1"/>
      <c r="V9" s="1"/>
      <c r="W9" s="1"/>
      <c r="X9" s="1"/>
      <c r="Y9" s="1"/>
    </row>
    <row r="10" spans="2:25" ht="21.75" customHeight="1">
      <c r="B10" s="153"/>
      <c r="C10" s="23"/>
      <c r="D10" s="27"/>
      <c r="E10" s="98"/>
      <c r="F10" s="90"/>
      <c r="G10" s="93"/>
      <c r="H10" s="120"/>
      <c r="I10" s="121"/>
      <c r="J10" s="84"/>
      <c r="K10" s="138"/>
      <c r="L10" s="84"/>
      <c r="M10" s="126"/>
      <c r="N10" s="127"/>
      <c r="O10" s="131"/>
      <c r="P10" s="81"/>
      <c r="Q10" s="75" t="s">
        <v>26</v>
      </c>
      <c r="R10" s="81"/>
      <c r="S10" s="81"/>
      <c r="T10" s="77"/>
      <c r="U10" s="1"/>
      <c r="V10" s="1"/>
      <c r="W10" s="1"/>
      <c r="X10" s="1"/>
      <c r="Y10" s="1"/>
    </row>
    <row r="11" spans="2:25" ht="21.75" customHeight="1">
      <c r="B11" s="153"/>
      <c r="C11" s="23"/>
      <c r="D11" s="27"/>
      <c r="E11" s="98"/>
      <c r="F11" s="90"/>
      <c r="G11" s="93"/>
      <c r="H11" s="120"/>
      <c r="I11" s="121"/>
      <c r="J11" s="85"/>
      <c r="K11" s="139"/>
      <c r="L11" s="85"/>
      <c r="M11" s="126"/>
      <c r="N11" s="127"/>
      <c r="O11" s="131"/>
      <c r="P11" s="133" t="s">
        <v>27</v>
      </c>
      <c r="Q11" s="75" t="s">
        <v>28</v>
      </c>
      <c r="R11" s="81"/>
      <c r="S11" s="81"/>
      <c r="T11" s="77"/>
      <c r="U11" s="1"/>
      <c r="V11" s="1"/>
      <c r="W11" s="1"/>
      <c r="X11" s="1"/>
      <c r="Y11" s="1"/>
    </row>
    <row r="12" spans="2:25" ht="21.75" customHeight="1">
      <c r="B12" s="153"/>
      <c r="C12" s="23"/>
      <c r="D12" s="27"/>
      <c r="E12" s="98"/>
      <c r="F12" s="90"/>
      <c r="G12" s="93"/>
      <c r="H12" s="120"/>
      <c r="I12" s="121"/>
      <c r="J12" s="86" t="s">
        <v>19</v>
      </c>
      <c r="K12" s="134" t="s">
        <v>21</v>
      </c>
      <c r="L12" s="86" t="s">
        <v>19</v>
      </c>
      <c r="M12" s="126"/>
      <c r="N12" s="127"/>
      <c r="O12" s="131"/>
      <c r="P12" s="133"/>
      <c r="Q12" s="75" t="s">
        <v>4</v>
      </c>
      <c r="R12" s="81"/>
      <c r="S12" s="81"/>
      <c r="T12" s="77"/>
      <c r="U12" s="1"/>
      <c r="V12" s="1"/>
      <c r="W12" s="1"/>
      <c r="X12" s="1"/>
      <c r="Y12" s="1"/>
    </row>
    <row r="13" spans="2:25" ht="21.75" customHeight="1">
      <c r="B13" s="153"/>
      <c r="C13" s="23"/>
      <c r="D13" s="27"/>
      <c r="E13" s="98"/>
      <c r="F13" s="90"/>
      <c r="G13" s="93"/>
      <c r="H13" s="120"/>
      <c r="I13" s="121"/>
      <c r="J13" s="87"/>
      <c r="K13" s="135"/>
      <c r="L13" s="87"/>
      <c r="M13" s="126"/>
      <c r="N13" s="127"/>
      <c r="O13" s="131"/>
      <c r="P13" s="81" t="s">
        <v>29</v>
      </c>
      <c r="Q13" s="75" t="s">
        <v>3</v>
      </c>
      <c r="R13" s="81"/>
      <c r="S13" s="81"/>
      <c r="T13" s="77"/>
      <c r="U13" s="1"/>
      <c r="V13" s="1"/>
      <c r="W13" s="1"/>
      <c r="X13" s="1"/>
      <c r="Y13" s="1"/>
    </row>
    <row r="14" spans="2:25" ht="21.75" customHeight="1" thickBot="1">
      <c r="B14" s="154"/>
      <c r="C14" s="24" t="s">
        <v>2</v>
      </c>
      <c r="D14" s="28"/>
      <c r="E14" s="99"/>
      <c r="F14" s="91"/>
      <c r="G14" s="94"/>
      <c r="H14" s="122"/>
      <c r="I14" s="123"/>
      <c r="J14" s="88"/>
      <c r="K14" s="136"/>
      <c r="L14" s="88"/>
      <c r="M14" s="128"/>
      <c r="N14" s="129"/>
      <c r="O14" s="132"/>
      <c r="P14" s="82"/>
      <c r="Q14" s="25"/>
      <c r="R14" s="82"/>
      <c r="S14" s="82"/>
      <c r="T14" s="78"/>
      <c r="U14" s="1"/>
      <c r="V14" s="1"/>
      <c r="W14" s="1"/>
      <c r="X14" s="1"/>
      <c r="Y14" s="1"/>
    </row>
    <row r="15" spans="2:25" ht="21.75" customHeight="1" thickTop="1">
      <c r="B15" s="155"/>
      <c r="C15" s="140">
        <v>40</v>
      </c>
      <c r="D15" s="31" t="s">
        <v>1</v>
      </c>
      <c r="E15" s="145" t="s">
        <v>30</v>
      </c>
      <c r="F15" s="146"/>
      <c r="G15" s="146"/>
      <c r="H15" s="146"/>
      <c r="I15" s="146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142" t="s">
        <v>31</v>
      </c>
      <c r="U15" s="1"/>
      <c r="V15" s="1"/>
      <c r="W15" s="1"/>
      <c r="X15" s="1"/>
      <c r="Y15" s="1"/>
    </row>
    <row r="16" spans="2:25" ht="21.75" customHeight="1">
      <c r="B16" s="156"/>
      <c r="C16" s="141"/>
      <c r="D16" s="32" t="s">
        <v>11</v>
      </c>
      <c r="E16" s="147"/>
      <c r="F16" s="148"/>
      <c r="G16" s="148"/>
      <c r="H16" s="148"/>
      <c r="I16" s="148"/>
      <c r="J16" s="73"/>
      <c r="K16" s="73"/>
      <c r="L16" s="73"/>
      <c r="M16" s="73"/>
      <c r="N16" s="73"/>
      <c r="O16" s="73"/>
      <c r="P16" s="73"/>
      <c r="Q16" s="73"/>
      <c r="R16" s="73"/>
      <c r="S16" s="74"/>
      <c r="T16" s="143"/>
      <c r="U16" s="1"/>
      <c r="V16" s="1"/>
      <c r="W16" s="1"/>
      <c r="X16" s="1"/>
      <c r="Y16" s="1"/>
    </row>
    <row r="17" spans="2:25" ht="21.75" customHeight="1">
      <c r="B17" s="155"/>
      <c r="C17" s="140">
        <v>41</v>
      </c>
      <c r="D17" s="31" t="s">
        <v>1</v>
      </c>
      <c r="E17" s="33" t="s">
        <v>34</v>
      </c>
      <c r="F17" s="34" t="s">
        <v>35</v>
      </c>
      <c r="G17" s="35" t="s">
        <v>10</v>
      </c>
      <c r="H17" s="36">
        <v>45940</v>
      </c>
      <c r="I17" s="37">
        <v>45941</v>
      </c>
      <c r="J17" s="54">
        <f>WORKDAY($H17,-6)</f>
        <v>45932</v>
      </c>
      <c r="K17" s="55">
        <f>WORKDAY($H17,-4)</f>
        <v>45936</v>
      </c>
      <c r="L17" s="56">
        <f>WORKDAY($H17,-4)</f>
        <v>45936</v>
      </c>
      <c r="M17" s="41"/>
      <c r="N17" s="37"/>
      <c r="O17" s="42"/>
      <c r="P17" s="42"/>
      <c r="Q17" s="42"/>
      <c r="R17" s="42"/>
      <c r="S17" s="42"/>
      <c r="T17" s="142" t="s">
        <v>31</v>
      </c>
      <c r="U17" s="1"/>
      <c r="V17" s="1"/>
      <c r="W17" s="1"/>
      <c r="X17" s="1"/>
      <c r="Y17" s="1"/>
    </row>
    <row r="18" spans="2:25" ht="21.75" customHeight="1">
      <c r="B18" s="156"/>
      <c r="C18" s="141"/>
      <c r="D18" s="32" t="s">
        <v>11</v>
      </c>
      <c r="E18" s="43" t="s">
        <v>36</v>
      </c>
      <c r="F18" s="44" t="s">
        <v>37</v>
      </c>
      <c r="G18" s="45"/>
      <c r="H18" s="46"/>
      <c r="I18" s="47"/>
      <c r="J18" s="57"/>
      <c r="K18" s="58"/>
      <c r="L18" s="59"/>
      <c r="M18" s="51">
        <v>45944</v>
      </c>
      <c r="N18" s="52">
        <v>45945</v>
      </c>
      <c r="O18" s="53">
        <f>N18+25</f>
        <v>45970</v>
      </c>
      <c r="P18" s="53">
        <f>O18+5</f>
        <v>45975</v>
      </c>
      <c r="Q18" s="53">
        <f>P18+1</f>
        <v>45976</v>
      </c>
      <c r="R18" s="53">
        <f>Q18+4</f>
        <v>45980</v>
      </c>
      <c r="S18" s="53">
        <f>R18+2</f>
        <v>45982</v>
      </c>
      <c r="T18" s="143"/>
      <c r="U18" s="1"/>
      <c r="V18" s="1"/>
      <c r="W18" s="1"/>
      <c r="X18" s="1"/>
      <c r="Y18" s="1"/>
    </row>
    <row r="19" spans="2:25" ht="21.75" customHeight="1">
      <c r="B19" s="155"/>
      <c r="C19" s="140">
        <v>42</v>
      </c>
      <c r="D19" s="31" t="s">
        <v>1</v>
      </c>
      <c r="E19" s="33" t="s">
        <v>32</v>
      </c>
      <c r="F19" s="34" t="s">
        <v>38</v>
      </c>
      <c r="G19" s="35" t="s">
        <v>10</v>
      </c>
      <c r="H19" s="36">
        <v>45947</v>
      </c>
      <c r="I19" s="37">
        <v>45948</v>
      </c>
      <c r="J19" s="38" t="s">
        <v>39</v>
      </c>
      <c r="K19" s="39" t="s">
        <v>40</v>
      </c>
      <c r="L19" s="40" t="s">
        <v>40</v>
      </c>
      <c r="M19" s="41"/>
      <c r="N19" s="37"/>
      <c r="O19" s="42"/>
      <c r="P19" s="42"/>
      <c r="Q19" s="42"/>
      <c r="R19" s="42"/>
      <c r="S19" s="42"/>
      <c r="T19" s="142" t="s">
        <v>31</v>
      </c>
      <c r="U19" s="1"/>
      <c r="V19" s="1"/>
      <c r="W19" s="1"/>
      <c r="X19" s="1"/>
      <c r="Y19" s="1"/>
    </row>
    <row r="20" spans="2:25" ht="21.75" customHeight="1">
      <c r="B20" s="157" t="s">
        <v>46</v>
      </c>
      <c r="C20" s="144"/>
      <c r="D20" s="30" t="s">
        <v>11</v>
      </c>
      <c r="E20" s="43" t="s">
        <v>44</v>
      </c>
      <c r="F20" s="44" t="s">
        <v>45</v>
      </c>
      <c r="G20" s="45"/>
      <c r="H20" s="46"/>
      <c r="I20" s="47"/>
      <c r="J20" s="57"/>
      <c r="K20" s="58"/>
      <c r="L20" s="59"/>
      <c r="M20" s="51">
        <v>45951</v>
      </c>
      <c r="N20" s="52">
        <v>45952</v>
      </c>
      <c r="O20" s="53">
        <f>N20+25</f>
        <v>45977</v>
      </c>
      <c r="P20" s="53">
        <f>O20+5</f>
        <v>45982</v>
      </c>
      <c r="Q20" s="53">
        <f>P20+1</f>
        <v>45983</v>
      </c>
      <c r="R20" s="53">
        <f>Q20+4</f>
        <v>45987</v>
      </c>
      <c r="S20" s="53">
        <f>R20+2</f>
        <v>45989</v>
      </c>
      <c r="T20" s="149"/>
      <c r="U20" s="1"/>
      <c r="V20" s="1"/>
      <c r="W20" s="1"/>
      <c r="X20" s="1"/>
      <c r="Y20" s="1"/>
    </row>
    <row r="21" spans="2:25" ht="21.75" customHeight="1">
      <c r="B21" s="155"/>
      <c r="C21" s="140">
        <v>43</v>
      </c>
      <c r="D21" s="31" t="s">
        <v>1</v>
      </c>
      <c r="E21" s="33" t="s">
        <v>33</v>
      </c>
      <c r="F21" s="34" t="s">
        <v>43</v>
      </c>
      <c r="G21" s="35" t="s">
        <v>10</v>
      </c>
      <c r="H21" s="36">
        <v>45954</v>
      </c>
      <c r="I21" s="37">
        <v>45955</v>
      </c>
      <c r="J21" s="54">
        <f>WORKDAY($H21,-6)</f>
        <v>45946</v>
      </c>
      <c r="K21" s="55">
        <f>WORKDAY($H21,-4)</f>
        <v>45950</v>
      </c>
      <c r="L21" s="56">
        <f>WORKDAY($H21,-4)</f>
        <v>45950</v>
      </c>
      <c r="M21" s="41"/>
      <c r="N21" s="37"/>
      <c r="O21" s="42"/>
      <c r="P21" s="42"/>
      <c r="Q21" s="42"/>
      <c r="R21" s="42"/>
      <c r="S21" s="42"/>
      <c r="T21" s="142" t="s">
        <v>31</v>
      </c>
      <c r="U21" s="1"/>
      <c r="V21" s="1"/>
      <c r="W21" s="1"/>
      <c r="X21" s="1"/>
      <c r="Y21" s="1"/>
    </row>
    <row r="22" spans="2:25" ht="21.75" customHeight="1">
      <c r="B22" s="157" t="s">
        <v>47</v>
      </c>
      <c r="C22" s="144"/>
      <c r="D22" s="30" t="s">
        <v>11</v>
      </c>
      <c r="E22" s="43" t="s">
        <v>41</v>
      </c>
      <c r="F22" s="44" t="s">
        <v>42</v>
      </c>
      <c r="G22" s="45"/>
      <c r="H22" s="46"/>
      <c r="I22" s="47"/>
      <c r="J22" s="48"/>
      <c r="K22" s="49"/>
      <c r="L22" s="50"/>
      <c r="M22" s="51">
        <v>45958</v>
      </c>
      <c r="N22" s="52">
        <v>45959</v>
      </c>
      <c r="O22" s="53">
        <f>N22+25</f>
        <v>45984</v>
      </c>
      <c r="P22" s="53">
        <f>O22+5</f>
        <v>45989</v>
      </c>
      <c r="Q22" s="53">
        <f>P22+1</f>
        <v>45990</v>
      </c>
      <c r="R22" s="53">
        <f>Q22+4</f>
        <v>45994</v>
      </c>
      <c r="S22" s="53">
        <f>R22+2</f>
        <v>45996</v>
      </c>
      <c r="T22" s="149"/>
      <c r="U22" s="1"/>
      <c r="V22" s="1"/>
      <c r="W22" s="1"/>
      <c r="X22" s="1"/>
      <c r="Y22" s="1"/>
    </row>
    <row r="23" spans="2:25" ht="21.75" customHeight="1">
      <c r="B23" s="155"/>
      <c r="C23" s="140">
        <v>44</v>
      </c>
      <c r="D23" s="31" t="s">
        <v>1</v>
      </c>
      <c r="E23" s="33" t="s">
        <v>34</v>
      </c>
      <c r="F23" s="34" t="s">
        <v>48</v>
      </c>
      <c r="G23" s="35" t="s">
        <v>10</v>
      </c>
      <c r="H23" s="36">
        <v>45961</v>
      </c>
      <c r="I23" s="37">
        <v>45962</v>
      </c>
      <c r="J23" s="54">
        <f>WORKDAY($H23,-6)</f>
        <v>45953</v>
      </c>
      <c r="K23" s="55">
        <f>WORKDAY($H23,-4)</f>
        <v>45957</v>
      </c>
      <c r="L23" s="56">
        <f>WORKDAY($H23,-4)</f>
        <v>45957</v>
      </c>
      <c r="M23" s="41"/>
      <c r="N23" s="37"/>
      <c r="O23" s="42"/>
      <c r="P23" s="42"/>
      <c r="Q23" s="42"/>
      <c r="R23" s="42"/>
      <c r="S23" s="42"/>
      <c r="T23" s="142" t="s">
        <v>31</v>
      </c>
      <c r="U23" s="1"/>
      <c r="V23" s="1"/>
      <c r="W23" s="1"/>
      <c r="X23" s="1"/>
      <c r="Y23" s="1"/>
    </row>
    <row r="24" spans="2:25" ht="21.75" customHeight="1">
      <c r="B24" s="156"/>
      <c r="C24" s="141"/>
      <c r="D24" s="32" t="s">
        <v>11</v>
      </c>
      <c r="E24" s="43" t="s">
        <v>49</v>
      </c>
      <c r="F24" s="44" t="s">
        <v>50</v>
      </c>
      <c r="G24" s="45"/>
      <c r="H24" s="46"/>
      <c r="I24" s="47"/>
      <c r="J24" s="57"/>
      <c r="K24" s="58"/>
      <c r="L24" s="59"/>
      <c r="M24" s="51">
        <v>45965</v>
      </c>
      <c r="N24" s="52">
        <v>45966</v>
      </c>
      <c r="O24" s="53">
        <f>N24+25</f>
        <v>45991</v>
      </c>
      <c r="P24" s="53">
        <f>O24+5</f>
        <v>45996</v>
      </c>
      <c r="Q24" s="53">
        <f>P24+1</f>
        <v>45997</v>
      </c>
      <c r="R24" s="53">
        <f>Q24+4</f>
        <v>46001</v>
      </c>
      <c r="S24" s="53">
        <f>R24+2</f>
        <v>46003</v>
      </c>
      <c r="T24" s="143"/>
      <c r="U24" s="1"/>
      <c r="V24" s="1"/>
      <c r="W24" s="1"/>
      <c r="X24" s="1"/>
      <c r="Y24" s="1"/>
    </row>
    <row r="25" spans="2:25" ht="21.75" customHeight="1">
      <c r="B25" s="155"/>
      <c r="C25" s="140">
        <v>45</v>
      </c>
      <c r="D25" s="31" t="s">
        <v>1</v>
      </c>
      <c r="E25" s="33" t="s">
        <v>32</v>
      </c>
      <c r="F25" s="34" t="s">
        <v>51</v>
      </c>
      <c r="G25" s="35" t="s">
        <v>10</v>
      </c>
      <c r="H25" s="36">
        <v>45968</v>
      </c>
      <c r="I25" s="37">
        <v>45969</v>
      </c>
      <c r="J25" s="38" t="s">
        <v>52</v>
      </c>
      <c r="K25" s="39" t="s">
        <v>53</v>
      </c>
      <c r="L25" s="40" t="s">
        <v>53</v>
      </c>
      <c r="M25" s="41"/>
      <c r="N25" s="37"/>
      <c r="O25" s="42"/>
      <c r="P25" s="42"/>
      <c r="Q25" s="42"/>
      <c r="R25" s="42"/>
      <c r="S25" s="42"/>
      <c r="T25" s="142" t="s">
        <v>31</v>
      </c>
      <c r="U25" s="1"/>
      <c r="V25" s="1"/>
      <c r="W25" s="1"/>
      <c r="X25" s="1"/>
      <c r="Y25" s="1"/>
    </row>
    <row r="26" spans="2:25" ht="21.75" customHeight="1">
      <c r="B26" s="156"/>
      <c r="C26" s="141"/>
      <c r="D26" s="32" t="s">
        <v>11</v>
      </c>
      <c r="E26" s="43" t="s">
        <v>54</v>
      </c>
      <c r="F26" s="44" t="s">
        <v>55</v>
      </c>
      <c r="G26" s="45"/>
      <c r="H26" s="46"/>
      <c r="I26" s="47"/>
      <c r="J26" s="57"/>
      <c r="K26" s="58"/>
      <c r="L26" s="59"/>
      <c r="M26" s="51">
        <v>45972</v>
      </c>
      <c r="N26" s="52">
        <v>45973</v>
      </c>
      <c r="O26" s="53">
        <f>N26+25</f>
        <v>45998</v>
      </c>
      <c r="P26" s="53">
        <f>O26+5</f>
        <v>46003</v>
      </c>
      <c r="Q26" s="53">
        <f>P26+1</f>
        <v>46004</v>
      </c>
      <c r="R26" s="53">
        <f>Q26+4</f>
        <v>46008</v>
      </c>
      <c r="S26" s="53">
        <f>R26+2</f>
        <v>46010</v>
      </c>
      <c r="T26" s="143"/>
      <c r="U26" s="1"/>
      <c r="V26" s="1"/>
      <c r="W26" s="1"/>
      <c r="X26" s="1"/>
      <c r="Y26" s="1"/>
    </row>
    <row r="27" spans="2:25" ht="21.75" customHeight="1">
      <c r="B27" s="155"/>
      <c r="C27" s="140">
        <v>46</v>
      </c>
      <c r="D27" s="31" t="s">
        <v>1</v>
      </c>
      <c r="E27" s="33" t="s">
        <v>33</v>
      </c>
      <c r="F27" s="34" t="s">
        <v>56</v>
      </c>
      <c r="G27" s="35" t="s">
        <v>10</v>
      </c>
      <c r="H27" s="36">
        <v>45975</v>
      </c>
      <c r="I27" s="37">
        <v>45976</v>
      </c>
      <c r="J27" s="54">
        <f>WORKDAY($H27,-6)</f>
        <v>45967</v>
      </c>
      <c r="K27" s="55">
        <f>WORKDAY($H27,-4)</f>
        <v>45971</v>
      </c>
      <c r="L27" s="56">
        <f>WORKDAY($H27,-4)</f>
        <v>45971</v>
      </c>
      <c r="M27" s="41"/>
      <c r="N27" s="37"/>
      <c r="O27" s="42"/>
      <c r="P27" s="42"/>
      <c r="Q27" s="42"/>
      <c r="R27" s="42"/>
      <c r="S27" s="42"/>
      <c r="T27" s="142" t="s">
        <v>31</v>
      </c>
      <c r="U27" s="1"/>
      <c r="V27" s="1"/>
      <c r="W27" s="1"/>
      <c r="X27" s="1"/>
      <c r="Y27" s="1"/>
    </row>
    <row r="28" spans="2:25" ht="21.75" customHeight="1">
      <c r="B28" s="157"/>
      <c r="C28" s="144"/>
      <c r="D28" s="30" t="s">
        <v>11</v>
      </c>
      <c r="E28" s="43" t="s">
        <v>57</v>
      </c>
      <c r="F28" s="44" t="s">
        <v>58</v>
      </c>
      <c r="G28" s="45"/>
      <c r="H28" s="46"/>
      <c r="I28" s="47"/>
      <c r="J28" s="57"/>
      <c r="K28" s="58"/>
      <c r="L28" s="59"/>
      <c r="M28" s="51">
        <v>45979</v>
      </c>
      <c r="N28" s="52">
        <v>45980</v>
      </c>
      <c r="O28" s="53">
        <f>N28+25</f>
        <v>46005</v>
      </c>
      <c r="P28" s="53">
        <f>O28+5</f>
        <v>46010</v>
      </c>
      <c r="Q28" s="53">
        <f>P28+1</f>
        <v>46011</v>
      </c>
      <c r="R28" s="53">
        <f>Q28+4</f>
        <v>46015</v>
      </c>
      <c r="S28" s="53">
        <f>R28+2</f>
        <v>46017</v>
      </c>
      <c r="T28" s="149"/>
      <c r="U28" s="1"/>
      <c r="V28" s="1"/>
      <c r="W28" s="1"/>
      <c r="X28" s="1"/>
      <c r="Y28" s="1"/>
    </row>
    <row r="29" spans="2:25" ht="21.75" customHeight="1">
      <c r="B29" s="155"/>
      <c r="C29" s="140">
        <v>47</v>
      </c>
      <c r="D29" s="31" t="s">
        <v>1</v>
      </c>
      <c r="E29" s="33" t="s">
        <v>34</v>
      </c>
      <c r="F29" s="34" t="s">
        <v>59</v>
      </c>
      <c r="G29" s="35" t="s">
        <v>10</v>
      </c>
      <c r="H29" s="36">
        <v>45982</v>
      </c>
      <c r="I29" s="37">
        <v>45983</v>
      </c>
      <c r="J29" s="54">
        <f>WORKDAY($H29,-6)</f>
        <v>45974</v>
      </c>
      <c r="K29" s="55">
        <f>WORKDAY($H29,-4)</f>
        <v>45978</v>
      </c>
      <c r="L29" s="56">
        <f>WORKDAY($H29,-4)</f>
        <v>45978</v>
      </c>
      <c r="M29" s="41"/>
      <c r="N29" s="37"/>
      <c r="O29" s="42"/>
      <c r="P29" s="42"/>
      <c r="Q29" s="42"/>
      <c r="R29" s="42"/>
      <c r="S29" s="42"/>
      <c r="T29" s="142" t="s">
        <v>31</v>
      </c>
      <c r="U29" s="1"/>
      <c r="V29" s="1"/>
      <c r="W29" s="1"/>
      <c r="X29" s="1"/>
      <c r="Y29" s="1"/>
    </row>
    <row r="30" spans="2:25" ht="21.75" customHeight="1" thickBot="1">
      <c r="B30" s="158"/>
      <c r="C30" s="150"/>
      <c r="D30" s="29" t="s">
        <v>11</v>
      </c>
      <c r="E30" s="60" t="s">
        <v>60</v>
      </c>
      <c r="F30" s="61" t="s">
        <v>61</v>
      </c>
      <c r="G30" s="62"/>
      <c r="H30" s="63"/>
      <c r="I30" s="64"/>
      <c r="J30" s="65"/>
      <c r="K30" s="66"/>
      <c r="L30" s="67"/>
      <c r="M30" s="68">
        <v>45986</v>
      </c>
      <c r="N30" s="69">
        <v>45987</v>
      </c>
      <c r="O30" s="70">
        <f>N30+25</f>
        <v>46012</v>
      </c>
      <c r="P30" s="70">
        <f>O30+5</f>
        <v>46017</v>
      </c>
      <c r="Q30" s="70">
        <f>P30+1</f>
        <v>46018</v>
      </c>
      <c r="R30" s="70">
        <f>Q30+4</f>
        <v>46022</v>
      </c>
      <c r="S30" s="70">
        <f>R30+2</f>
        <v>46024</v>
      </c>
      <c r="T30" s="151"/>
      <c r="U30" s="1"/>
      <c r="V30" s="1"/>
      <c r="W30" s="1"/>
      <c r="X30" s="1"/>
      <c r="Y30" s="1"/>
    </row>
    <row r="31" spans="2:25" ht="21.75" customHeight="1">
      <c r="B31" s="159"/>
      <c r="C31" s="160"/>
      <c r="D31" s="161"/>
      <c r="E31" s="162"/>
      <c r="F31" s="163"/>
      <c r="G31" s="20"/>
      <c r="H31" s="164"/>
      <c r="I31" s="165"/>
      <c r="J31" s="166" t="s">
        <v>62</v>
      </c>
      <c r="K31" s="167"/>
      <c r="L31" s="167"/>
      <c r="M31" s="167"/>
      <c r="N31" s="167"/>
      <c r="O31" s="168"/>
      <c r="P31" s="168"/>
      <c r="Q31" s="168"/>
      <c r="R31" s="168"/>
      <c r="S31" s="168"/>
      <c r="T31" s="168"/>
      <c r="U31" s="1"/>
      <c r="V31" s="1"/>
      <c r="W31" s="1"/>
      <c r="X31" s="1"/>
      <c r="Y31" s="1"/>
    </row>
    <row r="32" spans="2:25" ht="21.75" customHeight="1">
      <c r="B32" s="160"/>
      <c r="C32" s="160"/>
      <c r="D32" s="21" t="s">
        <v>63</v>
      </c>
      <c r="E32" s="169" t="s">
        <v>64</v>
      </c>
      <c r="F32" s="163"/>
      <c r="G32" s="20"/>
      <c r="H32" s="164"/>
      <c r="I32" s="165"/>
      <c r="J32" s="167"/>
      <c r="K32" s="167"/>
      <c r="L32" s="167"/>
      <c r="M32" s="167"/>
      <c r="N32" s="167"/>
      <c r="O32" s="168"/>
      <c r="P32" s="168"/>
      <c r="Q32" s="168"/>
      <c r="R32" s="168"/>
      <c r="S32" s="168"/>
      <c r="T32" s="168"/>
      <c r="U32" s="1"/>
      <c r="V32" s="1"/>
      <c r="W32" s="1"/>
      <c r="X32" s="1"/>
      <c r="Y32" s="1"/>
    </row>
    <row r="33" spans="2:25" ht="21.75" customHeight="1">
      <c r="B33" s="170"/>
      <c r="C33" s="171"/>
      <c r="D33" s="161"/>
      <c r="E33" s="169"/>
      <c r="F33" s="163"/>
      <c r="G33" s="20"/>
      <c r="H33" s="164"/>
      <c r="I33" s="165"/>
      <c r="J33" s="167"/>
      <c r="K33" s="167"/>
      <c r="L33" s="167"/>
      <c r="M33" s="167"/>
      <c r="N33" s="167"/>
      <c r="O33" s="168"/>
      <c r="P33" s="168"/>
      <c r="Q33" s="168"/>
      <c r="R33" s="168"/>
      <c r="S33" s="168"/>
      <c r="T33" s="168"/>
      <c r="U33" s="1"/>
      <c r="V33" s="1"/>
      <c r="W33" s="1"/>
      <c r="X33" s="1"/>
      <c r="Y33" s="1"/>
    </row>
    <row r="34" spans="2:25" ht="21.75" customHeight="1">
      <c r="B34" s="170" t="s">
        <v>46</v>
      </c>
      <c r="C34" s="171" t="s">
        <v>65</v>
      </c>
      <c r="D34" s="171"/>
      <c r="E34" s="169"/>
      <c r="F34" s="163"/>
      <c r="G34" s="20"/>
      <c r="H34" s="164"/>
      <c r="I34" s="165"/>
      <c r="J34" s="167"/>
      <c r="K34" s="167"/>
      <c r="L34" s="167"/>
      <c r="M34" s="167"/>
      <c r="N34" s="167"/>
      <c r="O34" s="168"/>
      <c r="P34" s="168"/>
      <c r="Q34" s="168"/>
      <c r="R34" s="168"/>
      <c r="S34" s="168"/>
      <c r="T34" s="168"/>
      <c r="U34" s="1"/>
      <c r="V34" s="1"/>
      <c r="W34" s="1"/>
      <c r="X34" s="1"/>
      <c r="Y34" s="1"/>
    </row>
    <row r="35" spans="2:25" ht="21.75" customHeight="1">
      <c r="B35" s="170" t="s">
        <v>47</v>
      </c>
      <c r="C35" s="171" t="s">
        <v>66</v>
      </c>
      <c r="D35" s="171"/>
      <c r="E35" s="172"/>
      <c r="F35" s="163"/>
      <c r="G35" s="20"/>
      <c r="H35" s="164"/>
      <c r="I35" s="165"/>
      <c r="J35" s="167"/>
      <c r="K35" s="167"/>
      <c r="L35" s="167"/>
      <c r="M35" s="167"/>
      <c r="N35" s="167"/>
      <c r="O35" s="168"/>
      <c r="P35" s="168"/>
      <c r="Q35" s="168"/>
      <c r="R35" s="168"/>
      <c r="S35" s="168"/>
      <c r="T35" s="168"/>
      <c r="U35" s="1"/>
      <c r="V35" s="1"/>
      <c r="W35" s="1"/>
      <c r="X35" s="1"/>
      <c r="Y35" s="1"/>
    </row>
    <row r="36" spans="2:25" ht="21.75" customHeight="1">
      <c r="B36" s="1"/>
      <c r="C36" s="2"/>
      <c r="D36" s="2"/>
      <c r="E36" s="2"/>
      <c r="F36" s="3"/>
      <c r="G36" s="3"/>
      <c r="H36" s="5"/>
      <c r="I36" s="4"/>
      <c r="J36" s="5"/>
      <c r="K36" s="4"/>
      <c r="L36" s="4"/>
      <c r="M36" s="4"/>
      <c r="N36" s="1"/>
      <c r="O36" s="1"/>
      <c r="P36" s="1"/>
      <c r="Q36" s="1"/>
      <c r="R36" s="1"/>
      <c r="S36" s="4"/>
      <c r="T36" s="1"/>
      <c r="U36" s="1"/>
      <c r="V36" s="1"/>
      <c r="W36" s="1"/>
      <c r="X36" s="1"/>
      <c r="Y36" s="1"/>
    </row>
    <row r="37" spans="2:25" ht="21.75" customHeight="1">
      <c r="B37" s="1"/>
      <c r="C37" s="6" t="s">
        <v>0</v>
      </c>
      <c r="D37" s="2"/>
      <c r="E37" s="2"/>
      <c r="F37" s="3"/>
      <c r="G37" s="3"/>
      <c r="H37" s="5"/>
      <c r="I37" s="4"/>
      <c r="J37" s="5"/>
      <c r="K37" s="4"/>
      <c r="L37" s="4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21.75" customHeight="1">
      <c r="B38" s="1"/>
      <c r="C38" s="2"/>
      <c r="D38" s="2"/>
      <c r="E38" s="2"/>
      <c r="F38" s="3"/>
      <c r="G38" s="3"/>
      <c r="H38" s="5"/>
      <c r="I38" s="4"/>
      <c r="J38" s="5"/>
      <c r="K38" s="4"/>
      <c r="L38" s="4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21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21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21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21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21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21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2:25" ht="15.75" customHeight="1">
      <c r="B1002" s="1"/>
      <c r="C1002" s="2"/>
      <c r="D1002" s="2"/>
      <c r="E1002" s="2"/>
      <c r="F1002" s="3"/>
      <c r="G1002" s="3"/>
      <c r="H1002" s="2"/>
      <c r="I1002" s="1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2:25" ht="15.75" customHeight="1">
      <c r="B1003" s="1"/>
      <c r="C1003" s="2"/>
      <c r="D1003" s="2"/>
      <c r="E1003" s="2"/>
      <c r="F1003" s="3"/>
      <c r="G1003" s="3"/>
      <c r="H1003" s="2"/>
      <c r="I1003" s="1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2:25" ht="15.75" customHeight="1">
      <c r="B1004" s="1"/>
      <c r="C1004" s="2"/>
      <c r="D1004" s="2"/>
      <c r="E1004" s="2"/>
      <c r="F1004" s="3"/>
      <c r="G1004" s="3"/>
      <c r="H1004" s="2"/>
      <c r="I1004" s="1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2:25" ht="15.75" customHeight="1">
      <c r="B1005" s="1"/>
      <c r="C1005" s="2"/>
      <c r="D1005" s="2"/>
      <c r="E1005" s="2"/>
      <c r="F1005" s="3"/>
      <c r="G1005" s="3"/>
      <c r="H1005" s="2"/>
      <c r="I1005" s="1"/>
      <c r="J1005" s="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2:25" ht="15.75" customHeight="1">
      <c r="B1006" s="1"/>
      <c r="C1006" s="2"/>
      <c r="D1006" s="2"/>
      <c r="E1006" s="2"/>
      <c r="F1006" s="3"/>
      <c r="G1006" s="3"/>
      <c r="H1006" s="2"/>
      <c r="I1006" s="1"/>
      <c r="J1006" s="2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2:25" ht="15.75" customHeight="1">
      <c r="B1007" s="1"/>
      <c r="C1007" s="2"/>
      <c r="D1007" s="2"/>
      <c r="E1007" s="2"/>
      <c r="F1007" s="3"/>
      <c r="G1007" s="3"/>
      <c r="H1007" s="2"/>
      <c r="I1007" s="1"/>
      <c r="J1007" s="2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</sheetData>
  <mergeCells count="42">
    <mergeCell ref="T27:T28"/>
    <mergeCell ref="C29:C30"/>
    <mergeCell ref="T29:T30"/>
    <mergeCell ref="T21:T22"/>
    <mergeCell ref="C23:C24"/>
    <mergeCell ref="T23:T24"/>
    <mergeCell ref="C25:C26"/>
    <mergeCell ref="T25:T26"/>
    <mergeCell ref="T15:T16"/>
    <mergeCell ref="C17:C18"/>
    <mergeCell ref="T17:T18"/>
    <mergeCell ref="C19:C20"/>
    <mergeCell ref="T19:T20"/>
    <mergeCell ref="T7:T14"/>
    <mergeCell ref="H9:I14"/>
    <mergeCell ref="L9:L11"/>
    <mergeCell ref="M9:N14"/>
    <mergeCell ref="O9:O14"/>
    <mergeCell ref="P9:P10"/>
    <mergeCell ref="S9:S14"/>
    <mergeCell ref="P11:P12"/>
    <mergeCell ref="L12:L14"/>
    <mergeCell ref="P13:P14"/>
    <mergeCell ref="C27:C28"/>
    <mergeCell ref="C21:C22"/>
    <mergeCell ref="C15:C16"/>
    <mergeCell ref="E15:I16"/>
    <mergeCell ref="E7:E14"/>
    <mergeCell ref="F7:F14"/>
    <mergeCell ref="E1:F1"/>
    <mergeCell ref="C2:K3"/>
    <mergeCell ref="J12:J14"/>
    <mergeCell ref="J9:J11"/>
    <mergeCell ref="G7:G14"/>
    <mergeCell ref="H7:I8"/>
    <mergeCell ref="J7:L8"/>
    <mergeCell ref="N4:Q4"/>
    <mergeCell ref="R9:R14"/>
    <mergeCell ref="K9:K11"/>
    <mergeCell ref="K12:K14"/>
    <mergeCell ref="M7:N8"/>
    <mergeCell ref="O7:S8"/>
  </mergeCells>
  <hyperlinks>
    <hyperlink ref="O9:O14" r:id="rId1" display="NEW YORK" xr:uid="{31374DB0-CF82-4E33-AB24-4D0AD96285CF}"/>
    <hyperlink ref="P9:P10" r:id="rId2" display="BOSTON" xr:uid="{9A2002B5-AE35-430C-8874-74BDF6EECD2B}"/>
    <hyperlink ref="P11:P12" r:id="rId3" display="https://www.tcl-web2.jp/TCLWEB/beatlap?DISPLAY_ID=TNBS0010D&amp;ROUTE=USA&amp;ORG=&amp;DST=USPHL" xr:uid="{5300ECE0-E260-4D05-877F-7ACBF00D7DA9}"/>
    <hyperlink ref="P13:P14" r:id="rId4" display="BALTIMORE" xr:uid="{0A0DA65F-3806-4109-BD6A-C4646C37C1BA}"/>
    <hyperlink ref="Q9" r:id="rId5" xr:uid="{A146CB52-82CC-459E-9E24-C92D8534C99C}"/>
    <hyperlink ref="Q10" r:id="rId6" xr:uid="{704822F9-7D81-47F4-8CBD-39EA75853ABC}"/>
    <hyperlink ref="Q11" r:id="rId7" xr:uid="{3028E8EE-09C2-4AF5-8740-C64AEB112799}"/>
    <hyperlink ref="Q12" r:id="rId8" xr:uid="{1F24F710-89A7-4523-9813-D6D0E05986AA}"/>
    <hyperlink ref="Q13" r:id="rId9" xr:uid="{280E7FCD-01B1-4924-A2D8-A34DC01C1894}"/>
    <hyperlink ref="R9:R14" r:id="rId10" display="RALEIGH" xr:uid="{3CF7B109-10F3-4812-9C80-DD1A70E3461F}"/>
    <hyperlink ref="S9:S14" r:id="rId11" display="SAVANNAH" xr:uid="{D7696AF9-9DC1-436A-B439-0B3DB580DE7A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2023-11-15T17:00:49Z</dcterms:created>
  <dcterms:modified xsi:type="dcterms:W3CDTF">2025-10-07T20:14:50Z</dcterms:modified>
</cp:coreProperties>
</file>