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shuji_maruyama_trans\Desktop\"/>
    </mc:Choice>
  </mc:AlternateContent>
  <xr:revisionPtr revIDLastSave="0" documentId="13_ncr:1_{1C4AF6D1-4E3A-4D38-93E2-C41B3E09BF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MZ,YOK,TYO-LAX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9" i="3" l="1"/>
  <c r="M19" i="3" s="1"/>
  <c r="N19" i="3" s="1"/>
  <c r="O19" i="3" s="1"/>
  <c r="P19" i="3" s="1"/>
  <c r="Q19" i="3" s="1"/>
  <c r="R19" i="3" s="1"/>
  <c r="S19" i="3" s="1"/>
  <c r="T19" i="3" s="1"/>
  <c r="U19" i="3" s="1"/>
  <c r="V19" i="3" s="1"/>
  <c r="W19" i="3" s="1"/>
  <c r="X19" i="3" s="1"/>
  <c r="Y19" i="3" s="1"/>
  <c r="K19" i="3"/>
  <c r="J19" i="3"/>
  <c r="I19" i="3"/>
  <c r="H19" i="3"/>
  <c r="L18" i="3"/>
  <c r="M18" i="3" s="1"/>
  <c r="N18" i="3" s="1"/>
  <c r="O18" i="3" s="1"/>
  <c r="P18" i="3" s="1"/>
  <c r="Q18" i="3" s="1"/>
  <c r="R18" i="3" s="1"/>
  <c r="S18" i="3" s="1"/>
  <c r="T18" i="3" s="1"/>
  <c r="U18" i="3" s="1"/>
  <c r="V18" i="3" s="1"/>
  <c r="W18" i="3" s="1"/>
  <c r="X18" i="3" s="1"/>
  <c r="Y18" i="3" s="1"/>
  <c r="K18" i="3"/>
  <c r="J18" i="3"/>
  <c r="H18" i="3"/>
  <c r="L17" i="3"/>
  <c r="M17" i="3" s="1"/>
  <c r="N17" i="3" s="1"/>
  <c r="O17" i="3" s="1"/>
  <c r="P17" i="3" s="1"/>
  <c r="Q17" i="3" s="1"/>
  <c r="R17" i="3" s="1"/>
  <c r="S17" i="3" s="1"/>
  <c r="T17" i="3" s="1"/>
  <c r="U17" i="3" s="1"/>
  <c r="V17" i="3" s="1"/>
  <c r="W17" i="3" s="1"/>
  <c r="X17" i="3" s="1"/>
  <c r="Y17" i="3" s="1"/>
  <c r="H17" i="3"/>
  <c r="L16" i="3"/>
  <c r="M16" i="3" s="1"/>
  <c r="N16" i="3" s="1"/>
  <c r="O16" i="3" s="1"/>
  <c r="P16" i="3" s="1"/>
  <c r="Q16" i="3" s="1"/>
  <c r="R16" i="3" s="1"/>
  <c r="S16" i="3" s="1"/>
  <c r="T16" i="3" s="1"/>
  <c r="U16" i="3" s="1"/>
  <c r="V16" i="3" s="1"/>
  <c r="W16" i="3" s="1"/>
  <c r="X16" i="3" s="1"/>
  <c r="Y16" i="3" s="1"/>
  <c r="K16" i="3"/>
  <c r="J16" i="3"/>
  <c r="I16" i="3"/>
  <c r="H16" i="3"/>
  <c r="L15" i="3"/>
  <c r="M15" i="3" s="1"/>
  <c r="N15" i="3" s="1"/>
  <c r="O15" i="3" s="1"/>
  <c r="P15" i="3" s="1"/>
  <c r="Q15" i="3" s="1"/>
  <c r="R15" i="3" s="1"/>
  <c r="S15" i="3" s="1"/>
  <c r="T15" i="3" s="1"/>
  <c r="U15" i="3" s="1"/>
  <c r="V15" i="3" s="1"/>
  <c r="W15" i="3" s="1"/>
  <c r="X15" i="3" s="1"/>
  <c r="Y15" i="3" s="1"/>
  <c r="K15" i="3"/>
  <c r="J15" i="3"/>
  <c r="I15" i="3"/>
  <c r="H15" i="3"/>
  <c r="N14" i="3"/>
  <c r="O14" i="3" s="1"/>
  <c r="P14" i="3" s="1"/>
  <c r="Q14" i="3" s="1"/>
  <c r="R14" i="3" s="1"/>
  <c r="S14" i="3" s="1"/>
  <c r="T14" i="3" s="1"/>
  <c r="U14" i="3" s="1"/>
  <c r="V14" i="3" s="1"/>
  <c r="W14" i="3" s="1"/>
  <c r="X14" i="3" s="1"/>
  <c r="Y14" i="3" s="1"/>
  <c r="L14" i="3"/>
  <c r="M14" i="3" s="1"/>
  <c r="K14" i="3"/>
  <c r="J14" i="3"/>
  <c r="I14" i="3"/>
  <c r="H14" i="3"/>
  <c r="L13" i="3"/>
  <c r="M13" i="3" s="1"/>
  <c r="N13" i="3" s="1"/>
  <c r="O13" i="3" s="1"/>
  <c r="P13" i="3" s="1"/>
  <c r="Q13" i="3" s="1"/>
  <c r="R13" i="3" s="1"/>
  <c r="S13" i="3" s="1"/>
  <c r="T13" i="3" s="1"/>
  <c r="U13" i="3" s="1"/>
  <c r="V13" i="3" s="1"/>
  <c r="W13" i="3" s="1"/>
  <c r="X13" i="3" s="1"/>
  <c r="Y13" i="3" s="1"/>
  <c r="K13" i="3"/>
  <c r="J13" i="3"/>
  <c r="I13" i="3"/>
  <c r="H13" i="3"/>
  <c r="L12" i="3"/>
  <c r="M12" i="3" s="1"/>
  <c r="N12" i="3" s="1"/>
  <c r="O12" i="3" s="1"/>
  <c r="P12" i="3" s="1"/>
  <c r="Q12" i="3" s="1"/>
  <c r="R12" i="3" s="1"/>
  <c r="S12" i="3" s="1"/>
  <c r="T12" i="3" s="1"/>
  <c r="U12" i="3" s="1"/>
  <c r="V12" i="3" s="1"/>
  <c r="W12" i="3" s="1"/>
  <c r="X12" i="3" s="1"/>
  <c r="Y12" i="3" s="1"/>
  <c r="K12" i="3"/>
  <c r="J12" i="3"/>
  <c r="I12" i="3"/>
  <c r="H12" i="3"/>
  <c r="L11" i="3"/>
  <c r="M11" i="3" s="1"/>
  <c r="N11" i="3" s="1"/>
  <c r="O11" i="3" s="1"/>
  <c r="P11" i="3" s="1"/>
  <c r="Q11" i="3" s="1"/>
  <c r="R11" i="3" s="1"/>
  <c r="S11" i="3" s="1"/>
  <c r="T11" i="3" s="1"/>
  <c r="U11" i="3" s="1"/>
  <c r="V11" i="3" s="1"/>
  <c r="W11" i="3" s="1"/>
  <c r="X11" i="3" s="1"/>
  <c r="Y11" i="3" s="1"/>
  <c r="K11" i="3"/>
  <c r="J11" i="3"/>
  <c r="I11" i="3"/>
  <c r="H11" i="3"/>
</calcChain>
</file>

<file path=xl/sharedStrings.xml><?xml version="1.0" encoding="utf-8"?>
<sst xmlns="http://schemas.openxmlformats.org/spreadsheetml/2006/main" count="68" uniqueCount="55">
  <si>
    <t>Schedule below are subject to change without prior notice.</t>
  </si>
  <si>
    <t>ETA may change due to the congestion at the port and rail terminals.</t>
  </si>
  <si>
    <t xml:space="preserve">VESSEL
</t>
  </si>
  <si>
    <t xml:space="preserve">VOY
</t>
  </si>
  <si>
    <t xml:space="preserve">CARRIER
</t>
  </si>
  <si>
    <t>ETA-ETD</t>
  </si>
  <si>
    <t>CFS CUT</t>
  </si>
  <si>
    <t>ETA</t>
  </si>
  <si>
    <t xml:space="preserve">LOS ANGELES
</t>
  </si>
  <si>
    <t>LONG BEACH,CA</t>
  </si>
  <si>
    <t xml:space="preserve">ZONE A
</t>
  </si>
  <si>
    <t xml:space="preserve">ZONE B
</t>
  </si>
  <si>
    <t xml:space="preserve">ZONE C
</t>
  </si>
  <si>
    <t xml:space="preserve">ZONE D
</t>
  </si>
  <si>
    <t xml:space="preserve">ZONE E
</t>
  </si>
  <si>
    <t xml:space="preserve">ZONE F
</t>
  </si>
  <si>
    <t xml:space="preserve">ZONE G
</t>
  </si>
  <si>
    <t xml:space="preserve">ZONE H
</t>
  </si>
  <si>
    <t xml:space="preserve">ZONE I
</t>
  </si>
  <si>
    <t xml:space="preserve">ZONE J
</t>
  </si>
  <si>
    <t xml:space="preserve">ZONE K
</t>
  </si>
  <si>
    <t xml:space="preserve">ZONE L
</t>
  </si>
  <si>
    <t>WK</t>
  </si>
  <si>
    <t>LOS ANGELES,CA</t>
  </si>
  <si>
    <t>[ Los Angeles CFS Information ]</t>
  </si>
  <si>
    <t>[ IPI CFS Information ]</t>
  </si>
  <si>
    <t>Please click the link below</t>
  </si>
  <si>
    <t>chrome-extension://efaidnbmnnnibpcajpcglclefindmkaj/https://stgusa.com/wp-content/uploads/2023/03/RPT-C1146-STGFacilitiesFile_V2-3-18-2023-1.pdf</t>
  </si>
  <si>
    <t>Note: Destination CFS fees are billed by CFS directly to the consignee</t>
  </si>
  <si>
    <t>LCL to Los Angeles (from Shimizu/Yokoham/Tokyo)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</si>
  <si>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</si>
  <si>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 xml:space="preserve">TOKYO
</t>
  </si>
  <si>
    <t xml:space="preserve">SHIMIZU
</t>
  </si>
  <si>
    <t xml:space="preserve">YOKOHAMA
</t>
  </si>
  <si>
    <t>＊ Unusual CFS cut off date due to holiday(s)</t>
  </si>
  <si>
    <t>**ONE</t>
    <phoneticPr fontId="5"/>
  </si>
  <si>
    <t>087E</t>
    <phoneticPr fontId="5"/>
  </si>
  <si>
    <t>ONE MISSION</t>
    <phoneticPr fontId="5"/>
  </si>
  <si>
    <t>ONE MODERN</t>
    <phoneticPr fontId="5"/>
  </si>
  <si>
    <t>ONE MAESTRO</t>
    <phoneticPr fontId="5"/>
  </si>
  <si>
    <t>086E</t>
    <phoneticPr fontId="5"/>
  </si>
  <si>
    <t>NAVIOS CYAN</t>
    <phoneticPr fontId="5"/>
  </si>
  <si>
    <t>ONE MATRIX</t>
    <phoneticPr fontId="5"/>
  </si>
  <si>
    <t>185E</t>
    <phoneticPr fontId="5"/>
  </si>
  <si>
    <t>ONE REASSURANCE</t>
    <phoneticPr fontId="5"/>
  </si>
  <si>
    <t>255E</t>
    <phoneticPr fontId="5"/>
  </si>
  <si>
    <t>088E</t>
    <phoneticPr fontId="5"/>
  </si>
  <si>
    <t>081E</t>
    <phoneticPr fontId="5"/>
  </si>
  <si>
    <t>002E</t>
    <phoneticPr fontId="5"/>
  </si>
  <si>
    <t>*07/10</t>
    <phoneticPr fontId="5"/>
  </si>
  <si>
    <t>*07/15</t>
    <phoneticPr fontId="5"/>
  </si>
  <si>
    <t>*07/16</t>
    <phoneticPr fontId="5"/>
  </si>
  <si>
    <t>186E</t>
    <phoneticPr fontId="5"/>
  </si>
  <si>
    <t>*07/17</t>
    <phoneticPr fontId="5"/>
  </si>
  <si>
    <t>256E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</si>
</sst>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yyyy/mm/dd"/>
    <numFmt numFmtId="165" formatCode="mm/dd"/>
    <numFmt numFmtId="166" formatCode="m/d"/>
    <numFmt numFmtId="167" formatCode="\-\ mm/dd"/>
    <numFmt numFmtId="168" formatCode="&quot;¥&quot;#,##0;[Red]&quot;¥&quot;\-#,##0"/>
    <numFmt numFmtId="169" formatCode="&quot;¥&quot;#,##0.00;[Red]&quot;¥&quot;\-#,##0.00"/>
    <numFmt numFmtId="170" formatCode="\$#,##0\ ;\(\$#,##0\)"/>
    <numFmt numFmtId="171" formatCode="&quot;VND&quot;#,##0_);[Red]\(&quot;VND&quot;#,##0\)"/>
    <numFmt numFmtId="172" formatCode="_(&quot;JY&quot;* #,##0_);_(&quot;JY&quot;* \(#,##0\);_(&quot;JY&quot;* &quot;-&quot;_);_(@_)"/>
    <numFmt numFmtId="173" formatCode="&quot;¥&quot;#,##0;[Red]&quot;¥&quot;&quot;¥&quot;\-#,##0"/>
    <numFmt numFmtId="174" formatCode="&quot;¥&quot;#,##0.00;[Red]&quot;¥&quot;&quot;¥&quot;&quot;¥&quot;&quot;¥&quot;&quot;¥&quot;&quot;¥&quot;\-#,##0.00"/>
  </numFmts>
  <fonts count="41">
    <font>
      <sz val="11"/>
      <color rgb="FF000000"/>
      <name val="MS PGothic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u/>
      <sz val="20"/>
      <color rgb="FF0000FF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b/>
      <sz val="11"/>
      <color theme="1"/>
      <name val="游ゴシック"/>
    </font>
    <font>
      <b/>
      <sz val="11"/>
      <color theme="1"/>
      <name val="Arial"/>
      <family val="2"/>
    </font>
    <font>
      <sz val="11"/>
      <name val="MS PGothic"/>
      <family val="2"/>
    </font>
    <font>
      <sz val="10"/>
      <color rgb="FFFF0000"/>
      <name val="游ゴシック"/>
    </font>
    <font>
      <sz val="12"/>
      <color theme="1"/>
      <name val="游ゴシック"/>
    </font>
    <font>
      <b/>
      <sz val="10"/>
      <color theme="1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sz val="11"/>
      <name val="游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MS PGothic"/>
      <family val="2"/>
      <charset val="128"/>
      <scheme val="minor"/>
    </font>
    <font>
      <u/>
      <sz val="11"/>
      <color indexed="12"/>
      <name val="明朝"/>
      <family val="1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VNtimes new roman"/>
      <family val="2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11"/>
      <color theme="1"/>
      <name val="MS PGothic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F0000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89D8FF"/>
        <bgColor rgb="FF89D8FF"/>
      </patternFill>
    </fill>
    <fill>
      <patternFill patternType="solid">
        <fgColor rgb="FFE5FFFF"/>
        <bgColor rgb="FFE5FFFF"/>
      </patternFill>
    </fill>
    <fill>
      <patternFill patternType="solid">
        <fgColor rgb="FFC5D9F1"/>
        <bgColor rgb="FFC5D9F1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indexed="64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indexed="64"/>
      </right>
      <top style="hair">
        <color rgb="FF000000"/>
      </top>
      <bottom style="medium">
        <color indexed="64"/>
      </bottom>
      <diagonal/>
    </border>
  </borders>
  <cellStyleXfs count="41">
    <xf numFmtId="0" fontId="0" fillId="0" borderId="0"/>
    <xf numFmtId="0" fontId="23" fillId="0" borderId="19">
      <alignment vertical="center"/>
    </xf>
    <xf numFmtId="0" fontId="23" fillId="0" borderId="19"/>
    <xf numFmtId="0" fontId="25" fillId="0" borderId="19" applyNumberFormat="0" applyFill="0" applyBorder="0" applyAlignment="0" applyProtection="0">
      <alignment vertical="top"/>
      <protection locked="0"/>
    </xf>
    <xf numFmtId="0" fontId="23" fillId="0" borderId="19"/>
    <xf numFmtId="0" fontId="23" fillId="0" borderId="19">
      <alignment vertical="center"/>
    </xf>
    <xf numFmtId="3" fontId="26" fillId="0" borderId="19" applyFont="0" applyFill="0" applyBorder="0" applyAlignment="0" applyProtection="0"/>
    <xf numFmtId="170" fontId="26" fillId="0" borderId="19" applyFont="0" applyFill="0" applyBorder="0" applyAlignment="0" applyProtection="0"/>
    <xf numFmtId="0" fontId="26" fillId="0" borderId="19" applyFont="0" applyFill="0" applyBorder="0" applyAlignment="0" applyProtection="0"/>
    <xf numFmtId="2" fontId="26" fillId="0" borderId="19" applyFont="0" applyFill="0" applyBorder="0" applyAlignment="0" applyProtection="0"/>
    <xf numFmtId="0" fontId="27" fillId="0" borderId="19" applyNumberFormat="0" applyFill="0" applyBorder="0" applyAlignment="0" applyProtection="0">
      <alignment vertical="top"/>
      <protection locked="0"/>
    </xf>
    <xf numFmtId="0" fontId="28" fillId="0" borderId="19" applyNumberFormat="0" applyFill="0" applyBorder="0" applyAlignment="0" applyProtection="0"/>
    <xf numFmtId="0" fontId="29" fillId="0" borderId="19" applyNumberFormat="0" applyFill="0" applyBorder="0" applyAlignment="0" applyProtection="0"/>
    <xf numFmtId="171" fontId="30" fillId="0" borderId="19"/>
    <xf numFmtId="0" fontId="26" fillId="0" borderId="33" applyNumberFormat="0" applyFont="0" applyFill="0" applyAlignment="0" applyProtection="0"/>
    <xf numFmtId="0" fontId="39" fillId="0" borderId="19" applyNumberFormat="0" applyFill="0" applyBorder="0" applyAlignment="0" applyProtection="0">
      <alignment vertical="top"/>
      <protection locked="0"/>
    </xf>
    <xf numFmtId="16" fontId="31" fillId="0" borderId="19"/>
    <xf numFmtId="40" fontId="32" fillId="0" borderId="19" applyFont="0" applyFill="0" applyBorder="0" applyAlignment="0" applyProtection="0"/>
    <xf numFmtId="38" fontId="32" fillId="0" borderId="19" applyFont="0" applyFill="0" applyBorder="0" applyAlignment="0" applyProtection="0"/>
    <xf numFmtId="172" fontId="26" fillId="0" borderId="19" applyFont="0" applyFill="0" applyBorder="0" applyAlignment="0" applyProtection="0"/>
    <xf numFmtId="172" fontId="26" fillId="0" borderId="19" applyFont="0" applyFill="0" applyBorder="0" applyAlignment="0" applyProtection="0"/>
    <xf numFmtId="0" fontId="33" fillId="0" borderId="19" applyNumberFormat="0" applyFont="0" applyBorder="0" applyProtection="0"/>
    <xf numFmtId="0" fontId="33" fillId="0" borderId="19" applyNumberFormat="0" applyFont="0" applyBorder="0" applyProtection="0">
      <alignment vertical="center"/>
    </xf>
    <xf numFmtId="0" fontId="38" fillId="0" borderId="19">
      <alignment vertical="center"/>
    </xf>
    <xf numFmtId="0" fontId="23" fillId="0" borderId="19">
      <alignment vertical="center"/>
    </xf>
    <xf numFmtId="0" fontId="34" fillId="0" borderId="19"/>
    <xf numFmtId="0" fontId="32" fillId="0" borderId="19" applyFont="0" applyFill="0" applyBorder="0" applyAlignment="0" applyProtection="0"/>
    <xf numFmtId="0" fontId="32" fillId="0" borderId="19" applyFont="0" applyFill="0" applyBorder="0" applyAlignment="0" applyProtection="0"/>
    <xf numFmtId="10" fontId="26" fillId="0" borderId="19" applyFont="0" applyFill="0" applyBorder="0" applyAlignment="0" applyProtection="0"/>
    <xf numFmtId="0" fontId="35" fillId="0" borderId="19"/>
    <xf numFmtId="173" fontId="26" fillId="0" borderId="19" applyFont="0" applyFill="0" applyBorder="0" applyAlignment="0" applyProtection="0"/>
    <xf numFmtId="174" fontId="26" fillId="0" borderId="19" applyFont="0" applyFill="0" applyBorder="0" applyAlignment="0" applyProtection="0"/>
    <xf numFmtId="169" fontId="36" fillId="0" borderId="19" applyFont="0" applyFill="0" applyBorder="0" applyAlignment="0" applyProtection="0"/>
    <xf numFmtId="168" fontId="36" fillId="0" borderId="19" applyFont="0" applyFill="0" applyBorder="0" applyAlignment="0" applyProtection="0"/>
    <xf numFmtId="0" fontId="37" fillId="0" borderId="19"/>
    <xf numFmtId="0" fontId="24" fillId="0" borderId="19">
      <alignment vertical="center"/>
    </xf>
    <xf numFmtId="0" fontId="24" fillId="0" borderId="19">
      <alignment vertical="center"/>
    </xf>
    <xf numFmtId="0" fontId="24" fillId="0" borderId="19">
      <alignment vertical="center"/>
    </xf>
    <xf numFmtId="0" fontId="39" fillId="0" borderId="19" applyNumberFormat="0" applyFill="0" applyBorder="0" applyAlignment="0" applyProtection="0"/>
    <xf numFmtId="0" fontId="23" fillId="0" borderId="19">
      <alignment vertical="center"/>
    </xf>
    <xf numFmtId="0" fontId="23" fillId="0" borderId="19"/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164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4" fontId="9" fillId="0" borderId="0" xfId="0" applyNumberFormat="1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49" fontId="10" fillId="2" borderId="1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49" fontId="6" fillId="2" borderId="8" xfId="0" applyNumberFormat="1" applyFont="1" applyFill="1" applyBorder="1" applyAlignment="1">
      <alignment horizontal="center"/>
    </xf>
    <xf numFmtId="49" fontId="14" fillId="2" borderId="0" xfId="0" applyNumberFormat="1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49" fontId="6" fillId="2" borderId="13" xfId="0" applyNumberFormat="1" applyFont="1" applyFill="1" applyBorder="1" applyAlignment="1">
      <alignment horizontal="center"/>
    </xf>
    <xf numFmtId="49" fontId="14" fillId="2" borderId="14" xfId="0" applyNumberFormat="1" applyFont="1" applyFill="1" applyBorder="1" applyAlignment="1">
      <alignment horizontal="center"/>
    </xf>
    <xf numFmtId="0" fontId="14" fillId="4" borderId="14" xfId="0" applyFont="1" applyFill="1" applyBorder="1" applyAlignment="1">
      <alignment horizontal="center"/>
    </xf>
    <xf numFmtId="0" fontId="17" fillId="5" borderId="19" xfId="0" applyFont="1" applyFill="1" applyBorder="1" applyAlignment="1">
      <alignment horizontal="right" vertical="center"/>
    </xf>
    <xf numFmtId="0" fontId="11" fillId="0" borderId="0" xfId="0" applyFont="1" applyAlignment="1">
      <alignment horizontal="left"/>
    </xf>
    <xf numFmtId="49" fontId="1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/>
    </xf>
    <xf numFmtId="166" fontId="11" fillId="0" borderId="0" xfId="0" applyNumberFormat="1" applyFont="1" applyAlignment="1">
      <alignment horizontal="left"/>
    </xf>
    <xf numFmtId="166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166" fontId="18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4" fontId="19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0" fontId="11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166" fontId="13" fillId="0" borderId="0" xfId="0" applyNumberFormat="1" applyFont="1" applyAlignment="1">
      <alignment horizontal="left"/>
    </xf>
    <xf numFmtId="0" fontId="22" fillId="6" borderId="20" xfId="1" quotePrefix="1" applyFont="1" applyFill="1" applyBorder="1" applyAlignment="1" applyProtection="1">
      <alignment horizontal="center" vertical="center"/>
      <protection locked="0"/>
    </xf>
    <xf numFmtId="165" fontId="22" fillId="6" borderId="25" xfId="1" applyNumberFormat="1" applyFont="1" applyFill="1" applyBorder="1" applyAlignment="1" applyProtection="1">
      <alignment horizontal="center" vertical="center"/>
      <protection locked="0"/>
    </xf>
    <xf numFmtId="165" fontId="22" fillId="6" borderId="21" xfId="1" applyNumberFormat="1" applyFont="1" applyFill="1" applyBorder="1" applyAlignment="1" applyProtection="1">
      <alignment horizontal="center" vertical="center"/>
      <protection locked="0"/>
    </xf>
    <xf numFmtId="165" fontId="22" fillId="6" borderId="23" xfId="1" applyNumberFormat="1" applyFont="1" applyFill="1" applyBorder="1" applyAlignment="1" applyProtection="1">
      <alignment horizontal="center" vertical="center"/>
      <protection locked="0"/>
    </xf>
    <xf numFmtId="0" fontId="22" fillId="6" borderId="20" xfId="1" applyFont="1" applyFill="1" applyBorder="1" applyAlignment="1" applyProtection="1">
      <alignment horizontal="left" vertical="center"/>
      <protection locked="0"/>
    </xf>
    <xf numFmtId="165" fontId="22" fillId="6" borderId="26" xfId="1" applyNumberFormat="1" applyFont="1" applyFill="1" applyBorder="1" applyAlignment="1" applyProtection="1">
      <alignment horizontal="center" vertical="center"/>
      <protection locked="0"/>
    </xf>
    <xf numFmtId="0" fontId="22" fillId="6" borderId="29" xfId="1" applyFont="1" applyFill="1" applyBorder="1" applyAlignment="1" applyProtection="1">
      <alignment horizontal="left" vertical="center"/>
      <protection locked="0"/>
    </xf>
    <xf numFmtId="0" fontId="22" fillId="6" borderId="29" xfId="1" quotePrefix="1" applyFont="1" applyFill="1" applyBorder="1" applyAlignment="1" applyProtection="1">
      <alignment horizontal="center" vertical="center"/>
      <protection locked="0"/>
    </xf>
    <xf numFmtId="165" fontId="22" fillId="6" borderId="26" xfId="1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22" fillId="6" borderId="24" xfId="0" applyFont="1" applyFill="1" applyBorder="1" applyAlignment="1">
      <alignment horizontal="center" vertical="center" shrinkToFit="1"/>
    </xf>
    <xf numFmtId="165" fontId="22" fillId="6" borderId="22" xfId="0" applyNumberFormat="1" applyFont="1" applyFill="1" applyBorder="1" applyAlignment="1" applyProtection="1">
      <alignment horizontal="right" vertical="center"/>
      <protection locked="0"/>
    </xf>
    <xf numFmtId="167" fontId="22" fillId="6" borderId="23" xfId="0" applyNumberFormat="1" applyFont="1" applyFill="1" applyBorder="1" applyAlignment="1" applyProtection="1">
      <alignment horizontal="left" vertical="center"/>
      <protection locked="0"/>
    </xf>
    <xf numFmtId="165" fontId="22" fillId="6" borderId="26" xfId="0" applyNumberFormat="1" applyFont="1" applyFill="1" applyBorder="1" applyAlignment="1" applyProtection="1">
      <alignment horizontal="right" vertical="center"/>
      <protection locked="0"/>
    </xf>
    <xf numFmtId="167" fontId="22" fillId="6" borderId="30" xfId="0" applyNumberFormat="1" applyFont="1" applyFill="1" applyBorder="1" applyAlignment="1" applyProtection="1">
      <alignment horizontal="left" vertical="center"/>
      <protection locked="0"/>
    </xf>
    <xf numFmtId="165" fontId="22" fillId="6" borderId="29" xfId="1" quotePrefix="1" applyNumberFormat="1" applyFont="1" applyFill="1" applyBorder="1" applyAlignment="1" applyProtection="1">
      <alignment horizontal="center" vertical="center"/>
      <protection locked="0"/>
    </xf>
    <xf numFmtId="165" fontId="22" fillId="6" borderId="31" xfId="1" quotePrefix="1" applyNumberFormat="1" applyFont="1" applyFill="1" applyBorder="1" applyAlignment="1" applyProtection="1">
      <alignment horizontal="center" vertical="center"/>
      <protection locked="0"/>
    </xf>
    <xf numFmtId="0" fontId="22" fillId="6" borderId="38" xfId="1" applyFont="1" applyFill="1" applyBorder="1" applyAlignment="1" applyProtection="1">
      <alignment horizontal="left" vertical="center"/>
      <protection locked="0"/>
    </xf>
    <xf numFmtId="0" fontId="22" fillId="6" borderId="38" xfId="1" quotePrefix="1" applyFont="1" applyFill="1" applyBorder="1" applyAlignment="1" applyProtection="1">
      <alignment horizontal="center" vertical="center"/>
      <protection locked="0"/>
    </xf>
    <xf numFmtId="0" fontId="22" fillId="6" borderId="34" xfId="0" applyFont="1" applyFill="1" applyBorder="1" applyAlignment="1">
      <alignment horizontal="center" vertical="center" shrinkToFit="1"/>
    </xf>
    <xf numFmtId="165" fontId="22" fillId="6" borderId="39" xfId="0" applyNumberFormat="1" applyFont="1" applyFill="1" applyBorder="1" applyAlignment="1" applyProtection="1">
      <alignment horizontal="right" vertical="center"/>
      <protection locked="0"/>
    </xf>
    <xf numFmtId="167" fontId="22" fillId="6" borderId="40" xfId="0" applyNumberFormat="1" applyFont="1" applyFill="1" applyBorder="1" applyAlignment="1" applyProtection="1">
      <alignment horizontal="left" vertical="center"/>
      <protection locked="0"/>
    </xf>
    <xf numFmtId="165" fontId="22" fillId="6" borderId="42" xfId="1" applyNumberFormat="1" applyFont="1" applyFill="1" applyBorder="1" applyAlignment="1" applyProtection="1">
      <alignment horizontal="center" vertical="center"/>
      <protection locked="0"/>
    </xf>
    <xf numFmtId="165" fontId="22" fillId="6" borderId="39" xfId="1" applyNumberFormat="1" applyFont="1" applyFill="1" applyBorder="1" applyAlignment="1" applyProtection="1">
      <alignment horizontal="center" vertical="center"/>
      <protection locked="0"/>
    </xf>
    <xf numFmtId="165" fontId="22" fillId="6" borderId="35" xfId="1" applyNumberFormat="1" applyFont="1" applyFill="1" applyBorder="1" applyAlignment="1" applyProtection="1">
      <alignment horizontal="center" vertical="center"/>
      <protection locked="0"/>
    </xf>
    <xf numFmtId="165" fontId="22" fillId="6" borderId="40" xfId="1" applyNumberFormat="1" applyFont="1" applyFill="1" applyBorder="1" applyAlignment="1" applyProtection="1">
      <alignment horizontal="center" vertical="center"/>
      <protection locked="0"/>
    </xf>
    <xf numFmtId="0" fontId="22" fillId="6" borderId="36" xfId="0" applyFont="1" applyFill="1" applyBorder="1" applyAlignment="1">
      <alignment horizontal="center" vertical="center" shrinkToFit="1"/>
    </xf>
    <xf numFmtId="165" fontId="22" fillId="6" borderId="43" xfId="1" applyNumberFormat="1" applyFont="1" applyFill="1" applyBorder="1" applyAlignment="1" applyProtection="1">
      <alignment horizontal="center" vertical="center"/>
      <protection locked="0"/>
    </xf>
    <xf numFmtId="165" fontId="22" fillId="6" borderId="37" xfId="1" applyNumberFormat="1" applyFont="1" applyFill="1" applyBorder="1" applyAlignment="1" applyProtection="1">
      <alignment horizontal="center" vertical="center"/>
      <protection locked="0"/>
    </xf>
    <xf numFmtId="165" fontId="22" fillId="6" borderId="30" xfId="1" applyNumberFormat="1" applyFont="1" applyFill="1" applyBorder="1" applyAlignment="1" applyProtection="1">
      <alignment horizontal="center" vertical="center"/>
      <protection locked="0"/>
    </xf>
    <xf numFmtId="165" fontId="22" fillId="6" borderId="39" xfId="1" quotePrefix="1" applyNumberFormat="1" applyFont="1" applyFill="1" applyBorder="1" applyAlignment="1" applyProtection="1">
      <alignment horizontal="center" vertical="center"/>
      <protection locked="0"/>
    </xf>
    <xf numFmtId="165" fontId="22" fillId="6" borderId="38" xfId="1" quotePrefix="1" applyNumberFormat="1" applyFont="1" applyFill="1" applyBorder="1" applyAlignment="1" applyProtection="1">
      <alignment horizontal="center" vertical="center"/>
      <protection locked="0"/>
    </xf>
    <xf numFmtId="165" fontId="22" fillId="6" borderId="41" xfId="1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15" fillId="3" borderId="10" xfId="0" applyFont="1" applyFill="1" applyBorder="1" applyAlignment="1">
      <alignment horizontal="center"/>
    </xf>
    <xf numFmtId="0" fontId="16" fillId="0" borderId="16" xfId="0" applyFont="1" applyBorder="1"/>
    <xf numFmtId="0" fontId="15" fillId="2" borderId="11" xfId="0" applyFont="1" applyFill="1" applyBorder="1" applyAlignment="1">
      <alignment horizontal="center"/>
    </xf>
    <xf numFmtId="0" fontId="16" fillId="0" borderId="17" xfId="0" applyFont="1" applyBorder="1"/>
    <xf numFmtId="0" fontId="14" fillId="4" borderId="12" xfId="0" applyFont="1" applyFill="1" applyBorder="1" applyAlignment="1">
      <alignment horizontal="center"/>
    </xf>
    <xf numFmtId="0" fontId="16" fillId="0" borderId="18" xfId="0" applyFont="1" applyBorder="1"/>
    <xf numFmtId="0" fontId="14" fillId="4" borderId="0" xfId="0" applyFont="1" applyFill="1" applyAlignment="1">
      <alignment horizontal="center"/>
    </xf>
    <xf numFmtId="0" fontId="16" fillId="0" borderId="14" xfId="0" applyFont="1" applyBorder="1"/>
    <xf numFmtId="0" fontId="14" fillId="4" borderId="10" xfId="0" applyFont="1" applyFill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center"/>
    </xf>
    <xf numFmtId="14" fontId="12" fillId="0" borderId="0" xfId="0" applyNumberFormat="1" applyFont="1" applyAlignment="1">
      <alignment horizontal="center" vertical="center"/>
    </xf>
    <xf numFmtId="0" fontId="15" fillId="2" borderId="3" xfId="0" applyFont="1" applyFill="1" applyBorder="1" applyAlignment="1">
      <alignment horizontal="center"/>
    </xf>
    <xf numFmtId="0" fontId="16" fillId="0" borderId="9" xfId="0" applyFont="1" applyBorder="1"/>
    <xf numFmtId="0" fontId="16" fillId="0" borderId="15" xfId="0" applyFont="1" applyBorder="1"/>
    <xf numFmtId="49" fontId="15" fillId="2" borderId="3" xfId="0" applyNumberFormat="1" applyFont="1" applyFill="1" applyBorder="1" applyAlignment="1">
      <alignment horizontal="center"/>
    </xf>
    <xf numFmtId="49" fontId="15" fillId="2" borderId="4" xfId="0" applyNumberFormat="1" applyFont="1" applyFill="1" applyBorder="1" applyAlignment="1">
      <alignment horizontal="center"/>
    </xf>
    <xf numFmtId="0" fontId="16" fillId="0" borderId="10" xfId="0" applyFont="1" applyBorder="1"/>
    <xf numFmtId="0" fontId="15" fillId="2" borderId="5" xfId="0" applyFont="1" applyFill="1" applyBorder="1" applyAlignment="1">
      <alignment horizontal="center"/>
    </xf>
    <xf numFmtId="0" fontId="16" fillId="0" borderId="6" xfId="0" applyFont="1" applyBorder="1"/>
    <xf numFmtId="0" fontId="15" fillId="3" borderId="5" xfId="0" applyFont="1" applyFill="1" applyBorder="1" applyAlignment="1">
      <alignment horizontal="center"/>
    </xf>
    <xf numFmtId="0" fontId="16" fillId="0" borderId="5" xfId="0" applyFont="1" applyBorder="1"/>
    <xf numFmtId="0" fontId="14" fillId="4" borderId="7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6" fillId="0" borderId="11" xfId="0" applyFont="1" applyBorder="1"/>
    <xf numFmtId="0" fontId="15" fillId="3" borderId="0" xfId="0" applyFont="1" applyFill="1" applyAlignment="1">
      <alignment horizontal="center"/>
    </xf>
    <xf numFmtId="165" fontId="40" fillId="6" borderId="26" xfId="1" quotePrefix="1" applyNumberFormat="1" applyFont="1" applyFill="1" applyBorder="1" applyAlignment="1" applyProtection="1">
      <alignment horizontal="center" vertical="center"/>
      <protection locked="0"/>
    </xf>
    <xf numFmtId="165" fontId="40" fillId="6" borderId="29" xfId="1" quotePrefix="1" applyNumberFormat="1" applyFont="1" applyFill="1" applyBorder="1" applyAlignment="1" applyProtection="1">
      <alignment horizontal="center" vertical="center"/>
      <protection locked="0"/>
    </xf>
    <xf numFmtId="165" fontId="40" fillId="6" borderId="31" xfId="1" quotePrefix="1" applyNumberFormat="1" applyFont="1" applyFill="1" applyBorder="1" applyAlignment="1" applyProtection="1">
      <alignment horizontal="center" vertical="center"/>
      <protection locked="0"/>
    </xf>
    <xf numFmtId="0" fontId="22" fillId="6" borderId="44" xfId="0" applyFont="1" applyFill="1" applyBorder="1" applyAlignment="1">
      <alignment horizontal="center" vertical="center" wrapText="1"/>
    </xf>
    <xf numFmtId="0" fontId="22" fillId="6" borderId="45" xfId="0" applyFont="1" applyFill="1" applyBorder="1" applyAlignment="1">
      <alignment horizontal="center" vertical="center" wrapText="1"/>
    </xf>
    <xf numFmtId="0" fontId="22" fillId="6" borderId="46" xfId="0" applyFont="1" applyFill="1" applyBorder="1" applyAlignment="1">
      <alignment horizontal="center" vertical="center" wrapText="1"/>
    </xf>
    <xf numFmtId="0" fontId="22" fillId="6" borderId="47" xfId="0" applyFont="1" applyFill="1" applyBorder="1" applyAlignment="1">
      <alignment horizontal="center" vertical="center" wrapText="1"/>
    </xf>
  </cellXfs>
  <cellStyles count="41">
    <cellStyle name="Comma0" xfId="6" xr:uid="{9529DACF-E861-4981-9D27-73D34AAFB8F3}"/>
    <cellStyle name="Currency0" xfId="7" xr:uid="{1FDDA3CF-59E1-401A-9D09-202F30ABC119}"/>
    <cellStyle name="Date" xfId="8" xr:uid="{AA5A4626-B55F-402E-A3C9-C9FAAB5C19CB}"/>
    <cellStyle name="Fixed" xfId="9" xr:uid="{05194D05-1C09-4493-A49E-FAD5F2EBD286}"/>
    <cellStyle name="Followed Hyperlink 2" xfId="10" xr:uid="{BCC0002A-2234-4B38-82B5-CD842BA0FF26}"/>
    <cellStyle name="Heading 1 2" xfId="11" xr:uid="{D5ADE006-5F21-4A16-9E7C-EACD47C23532}"/>
    <cellStyle name="Heading 2 2" xfId="12" xr:uid="{0BE7EF56-55E1-4F5F-9601-C9AFB478AA7A}"/>
    <cellStyle name="Hyperlink 2" xfId="38" xr:uid="{F82E48F3-1583-4139-8B20-014E319814BA}"/>
    <cellStyle name="Normal" xfId="0" builtinId="0"/>
    <cellStyle name="Normal - Style1" xfId="13" xr:uid="{81181DF5-D8C4-4CC4-AB7B-57C871EB37E2}"/>
    <cellStyle name="Normal 2" xfId="2" xr:uid="{A08A6CCA-D8C5-4666-9984-3C183362E975}"/>
    <cellStyle name="Normal 3" xfId="40" xr:uid="{A0938D34-83D0-43FB-9ACF-952021AFAA85}"/>
    <cellStyle name="Total 2" xfId="14" xr:uid="{D51185BC-AF7E-4832-813B-2E4668251B21}"/>
    <cellStyle name="ハイパーリンク 2" xfId="3" xr:uid="{43A3E0A8-A068-4AAF-B2F2-41E67803F792}"/>
    <cellStyle name="ハイパーリンク 2 2" xfId="15" xr:uid="{7DA688AE-ECE7-408D-99E0-87F9F5AEE957}"/>
    <cellStyle name="똿뗦먛귟 [0.00]_PRODUCT DETAIL Q1" xfId="17" xr:uid="{4D159872-15A8-49A2-AB7C-B8E8ACD243A6}"/>
    <cellStyle name="똿뗦먛귟_PRODUCT DETAIL Q1" xfId="18" xr:uid="{6E865453-EF72-427A-90EF-0D5C89980A13}"/>
    <cellStyle name="믅됞 [0.00]_PRODUCT DETAIL Q1" xfId="26" xr:uid="{722E29A0-7E51-49C7-B2A3-799D75C9C225}"/>
    <cellStyle name="믅됞_PRODUCT DETAIL Q1" xfId="27" xr:uid="{417B72EB-8472-49B3-BCFB-380133287BFB}"/>
    <cellStyle name="백분율_HOBONG" xfId="28" xr:uid="{E4E30A5A-CB6D-4D69-B1EA-D6EFF958EA30}"/>
    <cellStyle name="뷭?_BOOKSHIP" xfId="29" xr:uid="{823A1759-FD19-437D-A190-1B40A68D3882}"/>
    <cellStyle name="콤마 [0]_1202" xfId="30" xr:uid="{14D834FB-E9E5-4CC4-BF13-9D2CCBFD4068}"/>
    <cellStyle name="콤마_1202" xfId="31" xr:uid="{1A8208F6-9D7F-4026-8BA6-FF4F75BAD32A}"/>
    <cellStyle name="통화 [0]_1202" xfId="32" xr:uid="{459BE753-A98D-410A-893B-609CC5B65D53}"/>
    <cellStyle name="통화_1202" xfId="33" xr:uid="{FB52DD4D-1FFC-4355-A465-FA132034CD82}"/>
    <cellStyle name="표준_(정보부문)월별인원계획" xfId="34" xr:uid="{3E195EEE-4061-481B-BA28-F32E1ACDCFD8}"/>
    <cellStyle name="一般_MONTHLY SCHEDULE" xfId="16" xr:uid="{4AD6363F-2390-4899-A70A-0014FF8DC213}"/>
    <cellStyle name="未定義" xfId="25" xr:uid="{A2132EBC-668D-4382-88E5-9D499A7EC332}"/>
    <cellStyle name="標準 2" xfId="1" xr:uid="{3BE2F3BB-81A8-40F4-A976-7AFF6A596FA2}"/>
    <cellStyle name="標準 2 2" xfId="21" xr:uid="{E65F0A5E-0AC7-461A-AB3F-97379AA92A8F}"/>
    <cellStyle name="標準 2 3" xfId="39" xr:uid="{54024931-7914-44C4-B389-C05CF3A115A2}"/>
    <cellStyle name="標準 3" xfId="5" xr:uid="{1AA539FE-A340-4BEB-B31A-4048F8AFAA05}"/>
    <cellStyle name="標準 3 2" xfId="22" xr:uid="{99DCAA6E-978B-4F02-91E1-58BD7CFFBDA0}"/>
    <cellStyle name="標準 4" xfId="23" xr:uid="{8A650969-81BC-49EC-9AA2-B5C8227A76D6}"/>
    <cellStyle name="標準 5" xfId="24" xr:uid="{9F187E4E-3AFC-4AD9-B1F9-F732D0189D3E}"/>
    <cellStyle name="標準 6" xfId="35" xr:uid="{83F406CF-422C-4C9D-A820-863A1D462B10}"/>
    <cellStyle name="標準 7" xfId="36" xr:uid="{AD7DD013-BC6B-4E92-ABFD-DA2CEF1C2FF3}"/>
    <cellStyle name="標準 7 2" xfId="37" xr:uid="{FBFE8DFB-1C0B-461B-961E-000AF669D124}"/>
    <cellStyle name="標準_CONSOLI - USA ブランクNEW" xfId="4" xr:uid="{890552E3-050D-45A6-BB28-7A2BE5484F1B}"/>
    <cellStyle name="通貨 2" xfId="19" xr:uid="{0462AFA1-D0A7-4D6D-9753-9BAFEA230CBC}"/>
    <cellStyle name="通貨 2 2" xfId="20" xr:uid="{04115246-E27E-4BB0-96E8-16E29BCC5D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20</xdr:row>
      <xdr:rowOff>228600</xdr:rowOff>
    </xdr:from>
    <xdr:ext cx="3543300" cy="1695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583875" y="2941800"/>
          <a:ext cx="3524250" cy="1676400"/>
        </a:xfrm>
        <a:prstGeom prst="roundRect">
          <a:avLst>
            <a:gd name="adj" fmla="val 16667"/>
          </a:avLst>
        </a:prstGeom>
        <a:solidFill>
          <a:srgbClr val="E5FFFF"/>
        </a:solidFill>
        <a:ln w="15875" cap="rnd" cmpd="sng">
          <a:solidFill>
            <a:schemeClr val="dk1"/>
          </a:solidFill>
          <a:prstDash val="dot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1" u="sng"/>
            <a:t>Los Angeles </a:t>
          </a:r>
          <a:r>
            <a:rPr lang="en-US" sz="1200" b="1" u="sng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CFS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1">
              <a:latin typeface="Calibri"/>
              <a:ea typeface="Calibri"/>
              <a:cs typeface="Calibri"/>
              <a:sym typeface="Calibri"/>
            </a:rPr>
            <a:t>STG Logistics, Inc.</a:t>
          </a:r>
          <a:r>
            <a:rPr lang="en-US" sz="14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1650 S. CENTRAL AVENUE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COMPTON, CA 90220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/>
            <a:t> Firms Code: Y292 </a:t>
          </a:r>
          <a:endParaRPr sz="12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Tel: </a:t>
          </a:r>
          <a:r>
            <a:rPr lang="en-US" sz="1200"/>
            <a:t>310.764.4395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7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containerusa.com/en-us/contact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AA1000"/>
  <sheetViews>
    <sheetView tabSelected="1" zoomScale="60" zoomScaleNormal="60" workbookViewId="0">
      <selection activeCell="R28" sqref="R28"/>
    </sheetView>
  </sheetViews>
  <sheetFormatPr defaultColWidth="12.625" defaultRowHeight="15" customHeight="1"/>
  <cols>
    <col min="1" max="1" width="4.625" customWidth="1"/>
    <col min="2" max="3" width="6.625" customWidth="1"/>
    <col min="4" max="4" width="28.625" customWidth="1"/>
    <col min="5" max="5" width="10.625" customWidth="1"/>
    <col min="6" max="6" width="14.25" customWidth="1"/>
    <col min="7" max="8" width="10.625" customWidth="1"/>
    <col min="9" max="11" width="20.625" customWidth="1"/>
    <col min="12" max="13" width="19.125" customWidth="1"/>
    <col min="14" max="20" width="10.625" customWidth="1"/>
    <col min="21" max="24" width="9" customWidth="1"/>
    <col min="25" max="25" width="17" customWidth="1"/>
    <col min="26" max="27" width="9" customWidth="1"/>
  </cols>
  <sheetData>
    <row r="1" spans="1:27" ht="94.5" customHeight="1">
      <c r="A1" s="1"/>
      <c r="B1" s="2"/>
      <c r="C1" s="2"/>
      <c r="D1" s="87"/>
      <c r="E1" s="88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5.5" customHeight="1">
      <c r="A2" s="4"/>
      <c r="B2" s="89" t="s">
        <v>29</v>
      </c>
      <c r="C2" s="88"/>
      <c r="D2" s="88"/>
      <c r="E2" s="88"/>
      <c r="F2" s="88"/>
      <c r="G2" s="88"/>
      <c r="H2" s="88"/>
      <c r="I2" s="88"/>
      <c r="J2" s="88"/>
      <c r="K2" s="4"/>
      <c r="N2" s="5"/>
      <c r="O2" s="5"/>
      <c r="P2" s="5"/>
      <c r="Q2" s="5"/>
      <c r="R2" s="6"/>
      <c r="S2" s="7"/>
      <c r="T2" s="7"/>
      <c r="U2" s="4"/>
      <c r="V2" s="4"/>
      <c r="W2" s="4"/>
      <c r="X2" s="4"/>
      <c r="Y2" s="8" t="s">
        <v>30</v>
      </c>
      <c r="Z2" s="4"/>
      <c r="AA2" s="4"/>
    </row>
    <row r="3" spans="1:27" ht="25.5" customHeight="1">
      <c r="A3" s="4"/>
      <c r="B3" s="88"/>
      <c r="C3" s="88"/>
      <c r="D3" s="88"/>
      <c r="E3" s="88"/>
      <c r="F3" s="88"/>
      <c r="G3" s="88"/>
      <c r="H3" s="88"/>
      <c r="I3" s="88"/>
      <c r="J3" s="88"/>
      <c r="K3" s="4"/>
      <c r="N3" s="9"/>
      <c r="O3" s="9"/>
      <c r="P3" s="9"/>
      <c r="Q3" s="9"/>
      <c r="R3" s="10"/>
      <c r="S3" s="11"/>
      <c r="T3" s="4"/>
      <c r="U3" s="4"/>
      <c r="V3" s="4"/>
      <c r="W3" s="4"/>
      <c r="X3" s="4"/>
      <c r="Y3" s="39">
        <v>46178</v>
      </c>
      <c r="Z3" s="4"/>
      <c r="AA3" s="4"/>
    </row>
    <row r="4" spans="1:27" ht="21.75" customHeight="1">
      <c r="A4" s="1"/>
      <c r="B4" s="12" t="s">
        <v>0</v>
      </c>
      <c r="C4" s="12"/>
      <c r="D4" s="13"/>
      <c r="E4" s="13"/>
      <c r="F4" s="13"/>
      <c r="G4" s="13"/>
      <c r="H4" s="13"/>
      <c r="I4" s="13"/>
      <c r="J4" s="13"/>
      <c r="K4" s="1"/>
      <c r="L4" s="1"/>
      <c r="M4" s="90"/>
      <c r="N4" s="88"/>
      <c r="O4" s="88"/>
      <c r="P4" s="88"/>
      <c r="Q4" s="14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1.75" customHeight="1">
      <c r="A5" s="1"/>
      <c r="B5" s="12" t="s">
        <v>1</v>
      </c>
      <c r="C5" s="12"/>
      <c r="D5" s="13"/>
      <c r="E5" s="13"/>
      <c r="F5" s="13"/>
      <c r="G5" s="13"/>
      <c r="H5" s="13"/>
      <c r="I5" s="13"/>
      <c r="J5" s="1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1.75" customHeight="1">
      <c r="A6" s="1"/>
      <c r="B6" s="12"/>
      <c r="C6" s="12"/>
      <c r="D6" s="13"/>
      <c r="E6" s="13"/>
      <c r="F6" s="13"/>
      <c r="G6" s="13"/>
      <c r="H6" s="15"/>
      <c r="I6" s="13"/>
      <c r="J6" s="1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1.75" customHeight="1">
      <c r="A7" s="1"/>
      <c r="B7" s="15"/>
      <c r="C7" s="15"/>
      <c r="D7" s="13"/>
      <c r="E7" s="13"/>
      <c r="F7" s="13"/>
      <c r="G7" s="13"/>
      <c r="H7" s="16"/>
      <c r="I7" s="13"/>
      <c r="J7" s="1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1.75" customHeight="1">
      <c r="A8" s="1"/>
      <c r="B8" s="17"/>
      <c r="C8" s="18"/>
      <c r="D8" s="91" t="s">
        <v>2</v>
      </c>
      <c r="E8" s="94" t="s">
        <v>3</v>
      </c>
      <c r="F8" s="95" t="s">
        <v>4</v>
      </c>
      <c r="G8" s="97" t="s">
        <v>5</v>
      </c>
      <c r="H8" s="98"/>
      <c r="I8" s="99" t="s">
        <v>6</v>
      </c>
      <c r="J8" s="100"/>
      <c r="K8" s="98"/>
      <c r="L8" s="19" t="s">
        <v>7</v>
      </c>
      <c r="M8" s="101" t="s">
        <v>7</v>
      </c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98"/>
      <c r="Z8" s="1"/>
      <c r="AA8" s="1"/>
    </row>
    <row r="9" spans="1:27" ht="21.75" customHeight="1">
      <c r="A9" s="1"/>
      <c r="B9" s="20"/>
      <c r="C9" s="21"/>
      <c r="D9" s="92"/>
      <c r="E9" s="92"/>
      <c r="F9" s="96"/>
      <c r="G9" s="102" t="s">
        <v>31</v>
      </c>
      <c r="H9" s="103"/>
      <c r="I9" s="104" t="s">
        <v>32</v>
      </c>
      <c r="J9" s="104" t="s">
        <v>33</v>
      </c>
      <c r="K9" s="78" t="s">
        <v>31</v>
      </c>
      <c r="L9" s="80" t="s">
        <v>8</v>
      </c>
      <c r="M9" s="22" t="s">
        <v>9</v>
      </c>
      <c r="N9" s="82" t="s">
        <v>10</v>
      </c>
      <c r="O9" s="84" t="s">
        <v>11</v>
      </c>
      <c r="P9" s="82" t="s">
        <v>12</v>
      </c>
      <c r="Q9" s="84" t="s">
        <v>13</v>
      </c>
      <c r="R9" s="82" t="s">
        <v>14</v>
      </c>
      <c r="S9" s="84" t="s">
        <v>15</v>
      </c>
      <c r="T9" s="82" t="s">
        <v>16</v>
      </c>
      <c r="U9" s="84" t="s">
        <v>17</v>
      </c>
      <c r="V9" s="82" t="s">
        <v>18</v>
      </c>
      <c r="W9" s="84" t="s">
        <v>19</v>
      </c>
      <c r="X9" s="82" t="s">
        <v>20</v>
      </c>
      <c r="Y9" s="86" t="s">
        <v>21</v>
      </c>
      <c r="Z9" s="1"/>
      <c r="AA9" s="1"/>
    </row>
    <row r="10" spans="1:27" ht="21.75" customHeight="1" thickBot="1">
      <c r="A10" s="1"/>
      <c r="B10" s="23"/>
      <c r="C10" s="24" t="s">
        <v>22</v>
      </c>
      <c r="D10" s="93"/>
      <c r="E10" s="93"/>
      <c r="F10" s="79"/>
      <c r="G10" s="85"/>
      <c r="H10" s="81"/>
      <c r="I10" s="85"/>
      <c r="J10" s="85"/>
      <c r="K10" s="79"/>
      <c r="L10" s="81"/>
      <c r="M10" s="25" t="s">
        <v>23</v>
      </c>
      <c r="N10" s="83"/>
      <c r="O10" s="85"/>
      <c r="P10" s="83"/>
      <c r="Q10" s="85"/>
      <c r="R10" s="83"/>
      <c r="S10" s="85"/>
      <c r="T10" s="83"/>
      <c r="U10" s="85"/>
      <c r="V10" s="83"/>
      <c r="W10" s="85"/>
      <c r="X10" s="83"/>
      <c r="Y10" s="79"/>
      <c r="Z10" s="1"/>
      <c r="AA10" s="1"/>
    </row>
    <row r="11" spans="1:27" ht="27" customHeight="1" thickTop="1">
      <c r="A11" s="26"/>
      <c r="B11" s="40"/>
      <c r="C11" s="109">
        <v>23</v>
      </c>
      <c r="D11" s="50" t="s">
        <v>39</v>
      </c>
      <c r="E11" s="51" t="s">
        <v>40</v>
      </c>
      <c r="F11" s="70" t="s">
        <v>35</v>
      </c>
      <c r="G11" s="57">
        <v>46184</v>
      </c>
      <c r="H11" s="58">
        <f t="shared" ref="H11:H19" si="0">G11+1</f>
        <v>46185</v>
      </c>
      <c r="I11" s="52">
        <f t="shared" ref="I11:I16" si="1">G11-10</f>
        <v>46174</v>
      </c>
      <c r="J11" s="59">
        <f t="shared" ref="J11:J19" si="2">G11-7</f>
        <v>46177</v>
      </c>
      <c r="K11" s="60">
        <f t="shared" ref="K11:K19" si="3">G11-6</f>
        <v>46178</v>
      </c>
      <c r="L11" s="71">
        <f t="shared" ref="L11:L19" si="4">G11+13</f>
        <v>46197</v>
      </c>
      <c r="M11" s="49">
        <f t="shared" ref="M11:M19" si="5">L11+5</f>
        <v>46202</v>
      </c>
      <c r="N11" s="71">
        <f t="shared" ref="N11:N19" si="6">M11+4</f>
        <v>46206</v>
      </c>
      <c r="O11" s="72">
        <f t="shared" ref="O11:P19" si="7">N11+1</f>
        <v>46207</v>
      </c>
      <c r="P11" s="71">
        <f t="shared" si="7"/>
        <v>46208</v>
      </c>
      <c r="Q11" s="72">
        <f t="shared" ref="Q11:Q19" si="8">P11+2</f>
        <v>46210</v>
      </c>
      <c r="R11" s="71">
        <f t="shared" ref="R11:T19" si="9">Q11+1</f>
        <v>46211</v>
      </c>
      <c r="S11" s="72">
        <f t="shared" si="9"/>
        <v>46212</v>
      </c>
      <c r="T11" s="71">
        <f t="shared" si="9"/>
        <v>46213</v>
      </c>
      <c r="U11" s="72">
        <f t="shared" ref="U11:U19" si="10">T11+2</f>
        <v>46215</v>
      </c>
      <c r="V11" s="71">
        <f t="shared" ref="V11:V19" si="11">U11+1</f>
        <v>46216</v>
      </c>
      <c r="W11" s="72">
        <f t="shared" ref="W11:W19" si="12">V11+2</f>
        <v>46218</v>
      </c>
      <c r="X11" s="71">
        <f t="shared" ref="X11:X19" si="13">W11+1</f>
        <v>46219</v>
      </c>
      <c r="Y11" s="73">
        <f t="shared" ref="Y11:Y19" si="14">X11+4</f>
        <v>46223</v>
      </c>
      <c r="Z11" s="1"/>
      <c r="AA11" s="1"/>
    </row>
    <row r="12" spans="1:27" ht="27" customHeight="1">
      <c r="A12" s="26"/>
      <c r="B12" s="41"/>
      <c r="C12" s="108">
        <v>24</v>
      </c>
      <c r="D12" s="48" t="s">
        <v>42</v>
      </c>
      <c r="E12" s="44" t="s">
        <v>43</v>
      </c>
      <c r="F12" s="54" t="s">
        <v>35</v>
      </c>
      <c r="G12" s="55">
        <v>46191</v>
      </c>
      <c r="H12" s="56">
        <f t="shared" si="0"/>
        <v>46192</v>
      </c>
      <c r="I12" s="52">
        <f t="shared" si="1"/>
        <v>46181</v>
      </c>
      <c r="J12" s="59">
        <f t="shared" si="2"/>
        <v>46184</v>
      </c>
      <c r="K12" s="60">
        <f t="shared" si="3"/>
        <v>46185</v>
      </c>
      <c r="L12" s="45">
        <f t="shared" si="4"/>
        <v>46204</v>
      </c>
      <c r="M12" s="49">
        <f t="shared" si="5"/>
        <v>46209</v>
      </c>
      <c r="N12" s="45">
        <f t="shared" si="6"/>
        <v>46213</v>
      </c>
      <c r="O12" s="46">
        <f t="shared" si="7"/>
        <v>46214</v>
      </c>
      <c r="P12" s="45">
        <f t="shared" si="7"/>
        <v>46215</v>
      </c>
      <c r="Q12" s="46">
        <f t="shared" si="8"/>
        <v>46217</v>
      </c>
      <c r="R12" s="45">
        <f t="shared" si="9"/>
        <v>46218</v>
      </c>
      <c r="S12" s="46">
        <f t="shared" si="9"/>
        <v>46219</v>
      </c>
      <c r="T12" s="45">
        <f t="shared" si="9"/>
        <v>46220</v>
      </c>
      <c r="U12" s="46">
        <f t="shared" si="10"/>
        <v>46222</v>
      </c>
      <c r="V12" s="45">
        <f t="shared" si="11"/>
        <v>46223</v>
      </c>
      <c r="W12" s="46">
        <f t="shared" si="12"/>
        <v>46225</v>
      </c>
      <c r="X12" s="45">
        <f t="shared" si="13"/>
        <v>46226</v>
      </c>
      <c r="Y12" s="47">
        <f t="shared" si="14"/>
        <v>46230</v>
      </c>
      <c r="Z12" s="1"/>
      <c r="AA12" s="1"/>
    </row>
    <row r="13" spans="1:27" ht="27" customHeight="1">
      <c r="A13" s="26"/>
      <c r="B13" s="41"/>
      <c r="C13" s="108">
        <v>25</v>
      </c>
      <c r="D13" s="50" t="s">
        <v>44</v>
      </c>
      <c r="E13" s="51" t="s">
        <v>45</v>
      </c>
      <c r="F13" s="70" t="s">
        <v>35</v>
      </c>
      <c r="G13" s="57">
        <v>46198</v>
      </c>
      <c r="H13" s="58">
        <f t="shared" si="0"/>
        <v>46199</v>
      </c>
      <c r="I13" s="52">
        <f t="shared" si="1"/>
        <v>46188</v>
      </c>
      <c r="J13" s="59">
        <f t="shared" si="2"/>
        <v>46191</v>
      </c>
      <c r="K13" s="60">
        <f t="shared" si="3"/>
        <v>46192</v>
      </c>
      <c r="L13" s="71">
        <f t="shared" si="4"/>
        <v>46211</v>
      </c>
      <c r="M13" s="49">
        <f t="shared" si="5"/>
        <v>46216</v>
      </c>
      <c r="N13" s="71">
        <f t="shared" si="6"/>
        <v>46220</v>
      </c>
      <c r="O13" s="72">
        <f t="shared" si="7"/>
        <v>46221</v>
      </c>
      <c r="P13" s="71">
        <f t="shared" si="7"/>
        <v>46222</v>
      </c>
      <c r="Q13" s="72">
        <f t="shared" si="8"/>
        <v>46224</v>
      </c>
      <c r="R13" s="71">
        <f t="shared" si="9"/>
        <v>46225</v>
      </c>
      <c r="S13" s="72">
        <f t="shared" si="9"/>
        <v>46226</v>
      </c>
      <c r="T13" s="71">
        <f t="shared" si="9"/>
        <v>46227</v>
      </c>
      <c r="U13" s="72">
        <f t="shared" si="10"/>
        <v>46229</v>
      </c>
      <c r="V13" s="71">
        <f t="shared" si="11"/>
        <v>46230</v>
      </c>
      <c r="W13" s="72">
        <f t="shared" si="12"/>
        <v>46232</v>
      </c>
      <c r="X13" s="71">
        <f t="shared" si="13"/>
        <v>46233</v>
      </c>
      <c r="Y13" s="73">
        <f t="shared" si="14"/>
        <v>46237</v>
      </c>
      <c r="Z13" s="1"/>
      <c r="AA13" s="1"/>
    </row>
    <row r="14" spans="1:27" s="77" customFormat="1" ht="27" customHeight="1">
      <c r="A14" s="26"/>
      <c r="B14" s="41"/>
      <c r="C14" s="110">
        <v>26</v>
      </c>
      <c r="D14" s="50" t="s">
        <v>37</v>
      </c>
      <c r="E14" s="51" t="s">
        <v>46</v>
      </c>
      <c r="F14" s="70" t="s">
        <v>35</v>
      </c>
      <c r="G14" s="57">
        <v>46205</v>
      </c>
      <c r="H14" s="58">
        <f t="shared" si="0"/>
        <v>46206</v>
      </c>
      <c r="I14" s="52">
        <f t="shared" si="1"/>
        <v>46195</v>
      </c>
      <c r="J14" s="59">
        <f t="shared" si="2"/>
        <v>46198</v>
      </c>
      <c r="K14" s="60">
        <f t="shared" si="3"/>
        <v>46199</v>
      </c>
      <c r="L14" s="71">
        <f t="shared" si="4"/>
        <v>46218</v>
      </c>
      <c r="M14" s="49">
        <f t="shared" si="5"/>
        <v>46223</v>
      </c>
      <c r="N14" s="71">
        <f t="shared" si="6"/>
        <v>46227</v>
      </c>
      <c r="O14" s="72">
        <f t="shared" si="7"/>
        <v>46228</v>
      </c>
      <c r="P14" s="71">
        <f t="shared" si="7"/>
        <v>46229</v>
      </c>
      <c r="Q14" s="72">
        <f t="shared" si="8"/>
        <v>46231</v>
      </c>
      <c r="R14" s="71">
        <f t="shared" si="9"/>
        <v>46232</v>
      </c>
      <c r="S14" s="72">
        <f t="shared" si="9"/>
        <v>46233</v>
      </c>
      <c r="T14" s="71">
        <f t="shared" si="9"/>
        <v>46234</v>
      </c>
      <c r="U14" s="72">
        <f t="shared" si="10"/>
        <v>46236</v>
      </c>
      <c r="V14" s="71">
        <f t="shared" si="11"/>
        <v>46237</v>
      </c>
      <c r="W14" s="72">
        <f t="shared" si="12"/>
        <v>46239</v>
      </c>
      <c r="X14" s="71">
        <f t="shared" si="13"/>
        <v>46240</v>
      </c>
      <c r="Y14" s="73">
        <f t="shared" si="14"/>
        <v>46244</v>
      </c>
      <c r="Z14" s="1"/>
      <c r="AA14" s="1"/>
    </row>
    <row r="15" spans="1:27" s="53" customFormat="1" ht="27" customHeight="1">
      <c r="A15" s="26"/>
      <c r="B15" s="41"/>
      <c r="C15" s="108">
        <v>27</v>
      </c>
      <c r="D15" s="50" t="s">
        <v>38</v>
      </c>
      <c r="E15" s="51" t="s">
        <v>47</v>
      </c>
      <c r="F15" s="70" t="s">
        <v>35</v>
      </c>
      <c r="G15" s="57">
        <v>46212</v>
      </c>
      <c r="H15" s="58">
        <f t="shared" si="0"/>
        <v>46213</v>
      </c>
      <c r="I15" s="52">
        <f t="shared" si="1"/>
        <v>46202</v>
      </c>
      <c r="J15" s="59">
        <f t="shared" si="2"/>
        <v>46205</v>
      </c>
      <c r="K15" s="60">
        <f t="shared" si="3"/>
        <v>46206</v>
      </c>
      <c r="L15" s="71">
        <f t="shared" si="4"/>
        <v>46225</v>
      </c>
      <c r="M15" s="49">
        <f t="shared" si="5"/>
        <v>46230</v>
      </c>
      <c r="N15" s="71">
        <f t="shared" si="6"/>
        <v>46234</v>
      </c>
      <c r="O15" s="72">
        <f t="shared" si="7"/>
        <v>46235</v>
      </c>
      <c r="P15" s="71">
        <f t="shared" si="7"/>
        <v>46236</v>
      </c>
      <c r="Q15" s="72">
        <f t="shared" si="8"/>
        <v>46238</v>
      </c>
      <c r="R15" s="71">
        <f t="shared" si="9"/>
        <v>46239</v>
      </c>
      <c r="S15" s="72">
        <f t="shared" si="9"/>
        <v>46240</v>
      </c>
      <c r="T15" s="71">
        <f t="shared" si="9"/>
        <v>46241</v>
      </c>
      <c r="U15" s="72">
        <f t="shared" si="10"/>
        <v>46243</v>
      </c>
      <c r="V15" s="71">
        <f t="shared" si="11"/>
        <v>46244</v>
      </c>
      <c r="W15" s="72">
        <f t="shared" si="12"/>
        <v>46246</v>
      </c>
      <c r="X15" s="71">
        <f t="shared" si="13"/>
        <v>46247</v>
      </c>
      <c r="Y15" s="73">
        <f t="shared" si="14"/>
        <v>46251</v>
      </c>
      <c r="Z15" s="1"/>
      <c r="AA15" s="1"/>
    </row>
    <row r="16" spans="1:27" ht="27" customHeight="1">
      <c r="A16" s="26"/>
      <c r="B16" s="41"/>
      <c r="C16" s="110">
        <v>28</v>
      </c>
      <c r="D16" s="48" t="s">
        <v>41</v>
      </c>
      <c r="E16" s="44" t="s">
        <v>48</v>
      </c>
      <c r="F16" s="54" t="s">
        <v>35</v>
      </c>
      <c r="G16" s="55">
        <v>46219</v>
      </c>
      <c r="H16" s="56">
        <f t="shared" si="0"/>
        <v>46220</v>
      </c>
      <c r="I16" s="52">
        <f t="shared" si="1"/>
        <v>46209</v>
      </c>
      <c r="J16" s="59">
        <f t="shared" si="2"/>
        <v>46212</v>
      </c>
      <c r="K16" s="60">
        <f t="shared" si="3"/>
        <v>46213</v>
      </c>
      <c r="L16" s="45">
        <f t="shared" si="4"/>
        <v>46232</v>
      </c>
      <c r="M16" s="49">
        <f t="shared" si="5"/>
        <v>46237</v>
      </c>
      <c r="N16" s="45">
        <f t="shared" si="6"/>
        <v>46241</v>
      </c>
      <c r="O16" s="46">
        <f t="shared" si="7"/>
        <v>46242</v>
      </c>
      <c r="P16" s="45">
        <f t="shared" si="7"/>
        <v>46243</v>
      </c>
      <c r="Q16" s="46">
        <f t="shared" si="8"/>
        <v>46245</v>
      </c>
      <c r="R16" s="45">
        <f t="shared" si="9"/>
        <v>46246</v>
      </c>
      <c r="S16" s="46">
        <f t="shared" si="9"/>
        <v>46247</v>
      </c>
      <c r="T16" s="45">
        <f t="shared" si="9"/>
        <v>46248</v>
      </c>
      <c r="U16" s="46">
        <f t="shared" si="10"/>
        <v>46250</v>
      </c>
      <c r="V16" s="45">
        <f t="shared" si="11"/>
        <v>46251</v>
      </c>
      <c r="W16" s="46">
        <f t="shared" si="12"/>
        <v>46253</v>
      </c>
      <c r="X16" s="45">
        <f t="shared" si="13"/>
        <v>46254</v>
      </c>
      <c r="Y16" s="47">
        <f t="shared" si="14"/>
        <v>46258</v>
      </c>
      <c r="Z16" s="1"/>
      <c r="AA16" s="29"/>
    </row>
    <row r="17" spans="1:27" ht="27" customHeight="1">
      <c r="A17" s="26"/>
      <c r="B17" s="41"/>
      <c r="C17" s="108">
        <v>29</v>
      </c>
      <c r="D17" s="50" t="s">
        <v>39</v>
      </c>
      <c r="E17" s="51" t="s">
        <v>36</v>
      </c>
      <c r="F17" s="70" t="s">
        <v>35</v>
      </c>
      <c r="G17" s="57">
        <v>46226</v>
      </c>
      <c r="H17" s="58">
        <f t="shared" si="0"/>
        <v>46227</v>
      </c>
      <c r="I17" s="105" t="s">
        <v>49</v>
      </c>
      <c r="J17" s="106" t="s">
        <v>50</v>
      </c>
      <c r="K17" s="107" t="s">
        <v>51</v>
      </c>
      <c r="L17" s="71">
        <f t="shared" si="4"/>
        <v>46239</v>
      </c>
      <c r="M17" s="49">
        <f t="shared" si="5"/>
        <v>46244</v>
      </c>
      <c r="N17" s="71">
        <f t="shared" si="6"/>
        <v>46248</v>
      </c>
      <c r="O17" s="72">
        <f t="shared" si="7"/>
        <v>46249</v>
      </c>
      <c r="P17" s="71">
        <f t="shared" si="7"/>
        <v>46250</v>
      </c>
      <c r="Q17" s="72">
        <f t="shared" si="8"/>
        <v>46252</v>
      </c>
      <c r="R17" s="71">
        <f t="shared" si="9"/>
        <v>46253</v>
      </c>
      <c r="S17" s="72">
        <f t="shared" si="9"/>
        <v>46254</v>
      </c>
      <c r="T17" s="71">
        <f t="shared" si="9"/>
        <v>46255</v>
      </c>
      <c r="U17" s="72">
        <f t="shared" si="10"/>
        <v>46257</v>
      </c>
      <c r="V17" s="71">
        <f t="shared" si="11"/>
        <v>46258</v>
      </c>
      <c r="W17" s="72">
        <f t="shared" si="12"/>
        <v>46260</v>
      </c>
      <c r="X17" s="71">
        <f t="shared" si="13"/>
        <v>46261</v>
      </c>
      <c r="Y17" s="73">
        <f t="shared" si="14"/>
        <v>46265</v>
      </c>
      <c r="Z17" s="1"/>
      <c r="AA17" s="29"/>
    </row>
    <row r="18" spans="1:27" ht="27" customHeight="1">
      <c r="A18" s="26"/>
      <c r="B18" s="41"/>
      <c r="C18" s="108">
        <v>30</v>
      </c>
      <c r="D18" s="50" t="s">
        <v>42</v>
      </c>
      <c r="E18" s="51" t="s">
        <v>52</v>
      </c>
      <c r="F18" s="70" t="s">
        <v>35</v>
      </c>
      <c r="G18" s="57">
        <v>46233</v>
      </c>
      <c r="H18" s="58">
        <f t="shared" si="0"/>
        <v>46234</v>
      </c>
      <c r="I18" s="105" t="s">
        <v>53</v>
      </c>
      <c r="J18" s="59">
        <f t="shared" si="2"/>
        <v>46226</v>
      </c>
      <c r="K18" s="60">
        <f t="shared" si="3"/>
        <v>46227</v>
      </c>
      <c r="L18" s="71">
        <f t="shared" si="4"/>
        <v>46246</v>
      </c>
      <c r="M18" s="49">
        <f t="shared" si="5"/>
        <v>46251</v>
      </c>
      <c r="N18" s="71">
        <f t="shared" si="6"/>
        <v>46255</v>
      </c>
      <c r="O18" s="72">
        <f t="shared" si="7"/>
        <v>46256</v>
      </c>
      <c r="P18" s="71">
        <f t="shared" si="7"/>
        <v>46257</v>
      </c>
      <c r="Q18" s="72">
        <f t="shared" si="8"/>
        <v>46259</v>
      </c>
      <c r="R18" s="71">
        <f t="shared" si="9"/>
        <v>46260</v>
      </c>
      <c r="S18" s="72">
        <f t="shared" si="9"/>
        <v>46261</v>
      </c>
      <c r="T18" s="71">
        <f t="shared" si="9"/>
        <v>46262</v>
      </c>
      <c r="U18" s="72">
        <f t="shared" si="10"/>
        <v>46264</v>
      </c>
      <c r="V18" s="71">
        <f t="shared" si="11"/>
        <v>46265</v>
      </c>
      <c r="W18" s="72">
        <f t="shared" si="12"/>
        <v>46267</v>
      </c>
      <c r="X18" s="71">
        <f t="shared" si="13"/>
        <v>46268</v>
      </c>
      <c r="Y18" s="73">
        <f t="shared" si="14"/>
        <v>46272</v>
      </c>
      <c r="Z18" s="1"/>
      <c r="AA18" s="1"/>
    </row>
    <row r="19" spans="1:27" ht="29.45" customHeight="1" thickBot="1">
      <c r="A19" s="26"/>
      <c r="B19" s="42"/>
      <c r="C19" s="111">
        <v>31</v>
      </c>
      <c r="D19" s="61" t="s">
        <v>44</v>
      </c>
      <c r="E19" s="62" t="s">
        <v>54</v>
      </c>
      <c r="F19" s="63" t="s">
        <v>35</v>
      </c>
      <c r="G19" s="64">
        <v>46240</v>
      </c>
      <c r="H19" s="65">
        <f t="shared" si="0"/>
        <v>46241</v>
      </c>
      <c r="I19" s="74">
        <f t="shared" ref="I19" si="15">G19-10</f>
        <v>46230</v>
      </c>
      <c r="J19" s="75">
        <f t="shared" si="2"/>
        <v>46233</v>
      </c>
      <c r="K19" s="76">
        <f t="shared" si="3"/>
        <v>46234</v>
      </c>
      <c r="L19" s="66">
        <f t="shared" si="4"/>
        <v>46253</v>
      </c>
      <c r="M19" s="67">
        <f t="shared" si="5"/>
        <v>46258</v>
      </c>
      <c r="N19" s="66">
        <f t="shared" si="6"/>
        <v>46262</v>
      </c>
      <c r="O19" s="68">
        <f t="shared" si="7"/>
        <v>46263</v>
      </c>
      <c r="P19" s="66">
        <f t="shared" si="7"/>
        <v>46264</v>
      </c>
      <c r="Q19" s="68">
        <f t="shared" si="8"/>
        <v>46266</v>
      </c>
      <c r="R19" s="66">
        <f t="shared" si="9"/>
        <v>46267</v>
      </c>
      <c r="S19" s="68">
        <f t="shared" si="9"/>
        <v>46268</v>
      </c>
      <c r="T19" s="66">
        <f t="shared" si="9"/>
        <v>46269</v>
      </c>
      <c r="U19" s="68">
        <f t="shared" si="10"/>
        <v>46271</v>
      </c>
      <c r="V19" s="66">
        <f t="shared" si="11"/>
        <v>46272</v>
      </c>
      <c r="W19" s="68">
        <f t="shared" si="12"/>
        <v>46274</v>
      </c>
      <c r="X19" s="66">
        <f t="shared" si="13"/>
        <v>46275</v>
      </c>
      <c r="Y19" s="69">
        <f t="shared" si="14"/>
        <v>46279</v>
      </c>
      <c r="Z19" s="1"/>
      <c r="AA19" s="1"/>
    </row>
    <row r="20" spans="1:27" ht="21.75" customHeight="1">
      <c r="A20" s="1"/>
      <c r="B20" s="27"/>
      <c r="C20" s="27"/>
      <c r="D20" s="27"/>
      <c r="E20" s="28"/>
      <c r="F20" s="31"/>
      <c r="G20" s="32"/>
      <c r="H20" s="33"/>
      <c r="I20" s="43" t="s">
        <v>34</v>
      </c>
      <c r="J20" s="33"/>
      <c r="K20" s="33"/>
      <c r="L20" s="33"/>
      <c r="M20" s="33"/>
      <c r="N20" s="1"/>
      <c r="O20" s="1"/>
      <c r="P20" s="29"/>
      <c r="Q20" s="29"/>
      <c r="R20" s="29"/>
      <c r="S20" s="30"/>
      <c r="T20" s="1"/>
      <c r="U20" s="1"/>
      <c r="V20" s="1"/>
      <c r="W20" s="1"/>
      <c r="X20" s="1"/>
      <c r="Y20" s="1"/>
      <c r="Z20" s="1"/>
      <c r="AA20" s="1"/>
    </row>
    <row r="21" spans="1:27" ht="21.75" customHeight="1">
      <c r="A21" s="1"/>
      <c r="B21" s="34" t="s">
        <v>24</v>
      </c>
      <c r="C21" s="34"/>
      <c r="D21" s="34"/>
      <c r="E21" s="3"/>
      <c r="F21" s="3"/>
      <c r="G21" s="34" t="s">
        <v>25</v>
      </c>
      <c r="H21" s="29"/>
      <c r="I21" s="2" t="s">
        <v>26</v>
      </c>
      <c r="J21" s="29"/>
      <c r="K21" s="29"/>
      <c r="L21" s="29"/>
      <c r="M21" s="29"/>
      <c r="N21" s="1"/>
      <c r="O21" s="1"/>
      <c r="P21" s="29"/>
      <c r="Q21" s="29"/>
      <c r="R21" s="29"/>
      <c r="S21" s="30"/>
      <c r="T21" s="1"/>
      <c r="U21" s="1"/>
      <c r="V21" s="1"/>
      <c r="W21" s="1"/>
      <c r="X21" s="1"/>
      <c r="Y21" s="1"/>
      <c r="Z21" s="1"/>
      <c r="AA21" s="1"/>
    </row>
    <row r="22" spans="1:27" ht="21.75" customHeight="1">
      <c r="A22" s="1"/>
      <c r="B22" s="2"/>
      <c r="C22" s="2"/>
      <c r="D22" s="2"/>
      <c r="E22" s="3"/>
      <c r="F22" s="3"/>
      <c r="G22" s="2" t="s">
        <v>27</v>
      </c>
      <c r="H22" s="29"/>
      <c r="I22" s="35"/>
      <c r="J22" s="29"/>
      <c r="K22" s="29"/>
      <c r="L22" s="29"/>
      <c r="M22" s="29"/>
      <c r="N22" s="1"/>
      <c r="O22" s="1"/>
      <c r="P22" s="29"/>
      <c r="Q22" s="29"/>
      <c r="R22" s="29"/>
      <c r="S22" s="1"/>
      <c r="T22" s="1"/>
      <c r="U22" s="1"/>
      <c r="V22" s="1"/>
      <c r="W22" s="1"/>
      <c r="X22" s="1"/>
      <c r="Y22" s="1"/>
      <c r="Z22" s="1"/>
      <c r="AA22" s="1"/>
    </row>
    <row r="23" spans="1:27" ht="21.75" customHeight="1">
      <c r="A23" s="1"/>
      <c r="B23" s="2"/>
      <c r="C23" s="2"/>
      <c r="D23" s="2"/>
      <c r="E23" s="3"/>
      <c r="F23" s="3"/>
      <c r="G23" s="35"/>
      <c r="H23" s="29"/>
      <c r="I23" s="35"/>
      <c r="J23" s="29"/>
      <c r="K23" s="29"/>
      <c r="L23" s="29"/>
      <c r="M23" s="29"/>
      <c r="N23" s="29"/>
      <c r="O23" s="29"/>
      <c r="P23" s="29"/>
      <c r="Q23" s="29"/>
      <c r="R23" s="29"/>
      <c r="S23" s="1"/>
      <c r="T23" s="1"/>
      <c r="U23" s="1"/>
      <c r="V23" s="1"/>
      <c r="W23" s="1"/>
      <c r="X23" s="1"/>
      <c r="Y23" s="1"/>
      <c r="Z23" s="1"/>
      <c r="AA23" s="1"/>
    </row>
    <row r="24" spans="1:27" ht="21.75" customHeight="1">
      <c r="A24" s="1"/>
      <c r="B24" s="2"/>
      <c r="C24" s="2"/>
      <c r="D24" s="2"/>
      <c r="E24" s="3"/>
      <c r="F24" s="3"/>
      <c r="G24" s="35"/>
      <c r="H24" s="29"/>
      <c r="I24" s="35"/>
      <c r="J24" s="29"/>
      <c r="K24" s="29"/>
      <c r="L24" s="29"/>
      <c r="M24" s="29"/>
      <c r="N24" s="29"/>
      <c r="O24" s="29"/>
      <c r="P24" s="29"/>
      <c r="Q24" s="29"/>
      <c r="R24" s="29"/>
      <c r="S24" s="1"/>
      <c r="T24" s="1"/>
      <c r="U24" s="1"/>
      <c r="V24" s="1"/>
      <c r="W24" s="1"/>
      <c r="X24" s="1"/>
      <c r="Y24" s="1"/>
      <c r="Z24" s="1"/>
      <c r="AA24" s="1"/>
    </row>
    <row r="25" spans="1:27" ht="21.75" customHeight="1">
      <c r="A25" s="1"/>
      <c r="B25" s="2"/>
      <c r="C25" s="2"/>
      <c r="D25" s="2"/>
      <c r="E25" s="3"/>
      <c r="F25" s="3"/>
      <c r="G25" s="35"/>
      <c r="H25" s="29"/>
      <c r="I25" s="35"/>
      <c r="J25" s="29"/>
      <c r="K25" s="29"/>
      <c r="L25" s="29"/>
      <c r="M25" s="36"/>
      <c r="N25" s="36"/>
      <c r="O25" s="29"/>
      <c r="P25" s="29"/>
      <c r="Q25" s="29"/>
      <c r="R25" s="29"/>
      <c r="S25" s="1"/>
      <c r="T25" s="1"/>
      <c r="U25" s="1"/>
      <c r="V25" s="1"/>
      <c r="W25" s="1"/>
      <c r="X25" s="1"/>
      <c r="Y25" s="1"/>
      <c r="Z25" s="1"/>
      <c r="AA25" s="1"/>
    </row>
    <row r="26" spans="1:27" ht="21.75" customHeight="1">
      <c r="A26" s="1"/>
      <c r="B26" s="2"/>
      <c r="C26" s="2"/>
      <c r="D26" s="2"/>
      <c r="E26" s="3"/>
      <c r="F26" s="3"/>
      <c r="G26" s="35"/>
      <c r="H26" s="29"/>
      <c r="I26" s="35"/>
      <c r="J26" s="29"/>
      <c r="K26" s="29"/>
      <c r="L26" s="29"/>
      <c r="M26" s="36"/>
      <c r="N26" s="36"/>
      <c r="O26" s="29"/>
      <c r="P26" s="29"/>
      <c r="Q26" s="29"/>
      <c r="R26" s="29"/>
      <c r="S26" s="37"/>
      <c r="T26" s="37"/>
      <c r="U26" s="1"/>
      <c r="V26" s="1"/>
      <c r="W26" s="1"/>
      <c r="X26" s="1"/>
      <c r="Y26" s="1"/>
      <c r="Z26" s="1"/>
      <c r="AA26" s="1"/>
    </row>
    <row r="27" spans="1:27" ht="21.75" customHeight="1">
      <c r="A27" s="1"/>
      <c r="B27" s="2"/>
      <c r="C27" s="2"/>
      <c r="D27" s="2"/>
      <c r="E27" s="3"/>
      <c r="F27" s="3"/>
      <c r="G27" s="35"/>
      <c r="H27" s="29"/>
      <c r="I27" s="35"/>
      <c r="J27" s="29"/>
      <c r="K27" s="29"/>
      <c r="L27" s="29"/>
      <c r="M27" s="36"/>
      <c r="N27" s="36"/>
      <c r="O27" s="29"/>
      <c r="P27" s="29"/>
      <c r="Q27" s="29"/>
      <c r="R27" s="29"/>
      <c r="S27" s="37"/>
      <c r="T27" s="37"/>
      <c r="U27" s="1"/>
      <c r="V27" s="1"/>
      <c r="W27" s="1"/>
      <c r="X27" s="1"/>
      <c r="Y27" s="1"/>
      <c r="Z27" s="1"/>
      <c r="AA27" s="1"/>
    </row>
    <row r="28" spans="1:27" ht="21.75" customHeight="1">
      <c r="A28" s="1"/>
      <c r="B28" s="38" t="s">
        <v>28</v>
      </c>
      <c r="D28" s="2"/>
      <c r="E28" s="3"/>
      <c r="F28" s="3"/>
      <c r="G28" s="35"/>
      <c r="H28" s="29"/>
      <c r="I28" s="35"/>
      <c r="J28" s="29"/>
      <c r="K28" s="29"/>
      <c r="L28" s="29"/>
      <c r="M28" s="29"/>
      <c r="N28" s="29"/>
      <c r="O28" s="29"/>
      <c r="P28" s="29"/>
      <c r="Q28" s="29"/>
      <c r="R28" s="29"/>
      <c r="S28" s="1"/>
      <c r="T28" s="1"/>
      <c r="U28" s="1"/>
      <c r="V28" s="1"/>
      <c r="W28" s="1"/>
      <c r="X28" s="1"/>
      <c r="Y28" s="1"/>
      <c r="Z28" s="1"/>
      <c r="AA28" s="1"/>
    </row>
    <row r="29" spans="1:27" ht="21.75" customHeight="1">
      <c r="A29" s="1"/>
      <c r="B29" s="2"/>
      <c r="C29" s="2"/>
      <c r="D29" s="2"/>
      <c r="E29" s="3"/>
      <c r="F29" s="3"/>
      <c r="G29" s="35"/>
      <c r="H29" s="29"/>
      <c r="I29" s="35"/>
      <c r="J29" s="29"/>
      <c r="K29" s="29"/>
      <c r="L29" s="29"/>
      <c r="M29" s="1"/>
      <c r="N29" s="1"/>
      <c r="O29" s="1"/>
      <c r="P29" s="1"/>
      <c r="Q29" s="1"/>
      <c r="R29" s="29"/>
      <c r="S29" s="29"/>
      <c r="T29" s="1"/>
      <c r="U29" s="1"/>
      <c r="V29" s="1"/>
      <c r="W29" s="1"/>
      <c r="X29" s="1"/>
      <c r="Y29" s="1"/>
      <c r="Z29" s="1"/>
      <c r="AA29" s="1"/>
    </row>
    <row r="30" spans="1:27" ht="21.75" customHeight="1">
      <c r="A30" s="1"/>
      <c r="B30" s="2"/>
      <c r="C30" s="2"/>
      <c r="D30" s="2"/>
      <c r="E30" s="3"/>
      <c r="F30" s="3"/>
      <c r="G30" s="35"/>
      <c r="H30" s="29"/>
      <c r="I30" s="35"/>
      <c r="J30" s="29"/>
      <c r="K30" s="29"/>
      <c r="L30" s="29"/>
      <c r="M30" s="1"/>
      <c r="N30" s="1"/>
      <c r="O30" s="1"/>
      <c r="P30" s="1"/>
      <c r="Q30" s="1"/>
      <c r="R30" s="1"/>
      <c r="S30" s="29"/>
      <c r="T30" s="1"/>
      <c r="U30" s="1"/>
      <c r="V30" s="1"/>
      <c r="W30" s="1"/>
      <c r="X30" s="1"/>
      <c r="Y30" s="1"/>
      <c r="Z30" s="1"/>
      <c r="AA30" s="1"/>
    </row>
    <row r="31" spans="1:27" ht="21.75" customHeight="1">
      <c r="A31" s="1"/>
      <c r="B31" s="2"/>
      <c r="C31" s="2"/>
      <c r="D31" s="2"/>
      <c r="E31" s="3"/>
      <c r="F31" s="3"/>
      <c r="G31" s="35"/>
      <c r="H31" s="29"/>
      <c r="I31" s="35"/>
      <c r="J31" s="29"/>
      <c r="K31" s="29"/>
      <c r="L31" s="29"/>
      <c r="M31" s="1"/>
      <c r="N31" s="1"/>
      <c r="O31" s="1"/>
      <c r="P31" s="1"/>
      <c r="Q31" s="1"/>
      <c r="R31" s="1"/>
      <c r="S31" s="29"/>
      <c r="T31" s="1"/>
      <c r="U31" s="1"/>
      <c r="V31" s="1"/>
      <c r="W31" s="1"/>
      <c r="X31" s="1"/>
      <c r="Y31" s="1"/>
      <c r="Z31" s="1"/>
      <c r="AA31" s="1"/>
    </row>
    <row r="32" spans="1:27" ht="21.75" customHeight="1">
      <c r="A32" s="1"/>
      <c r="B32" s="2"/>
      <c r="C32" s="2"/>
      <c r="D32" s="2"/>
      <c r="E32" s="3"/>
      <c r="F32" s="3"/>
      <c r="G32" s="2"/>
      <c r="H32" s="1"/>
      <c r="I32" s="2"/>
      <c r="J32" s="1"/>
      <c r="K32" s="1"/>
      <c r="L32" s="1"/>
      <c r="M32" s="1"/>
      <c r="N32" s="1"/>
      <c r="O32" s="1"/>
      <c r="P32" s="1"/>
      <c r="Q32" s="1"/>
      <c r="R32" s="1"/>
      <c r="S32" s="29"/>
      <c r="T32" s="1"/>
      <c r="U32" s="1"/>
      <c r="V32" s="1"/>
      <c r="W32" s="1"/>
      <c r="X32" s="1"/>
      <c r="Y32" s="1"/>
      <c r="Z32" s="1"/>
      <c r="AA32" s="1"/>
    </row>
    <row r="33" spans="1:27" ht="21.75" customHeight="1">
      <c r="A33" s="1"/>
      <c r="B33" s="2"/>
      <c r="C33" s="2"/>
      <c r="D33" s="2"/>
      <c r="E33" s="3"/>
      <c r="F33" s="3"/>
      <c r="G33" s="2"/>
      <c r="H33" s="1"/>
      <c r="I33" s="2"/>
      <c r="J33" s="1"/>
      <c r="K33" s="1"/>
      <c r="L33" s="1"/>
      <c r="M33" s="1"/>
      <c r="N33" s="1"/>
      <c r="O33" s="1"/>
      <c r="P33" s="1"/>
      <c r="Q33" s="1"/>
      <c r="R33" s="1"/>
      <c r="S33" s="29"/>
      <c r="T33" s="1"/>
      <c r="U33" s="1"/>
      <c r="V33" s="1"/>
      <c r="W33" s="1"/>
      <c r="X33" s="1"/>
      <c r="Y33" s="1"/>
      <c r="Z33" s="1"/>
      <c r="AA33" s="1"/>
    </row>
    <row r="34" spans="1:27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1"/>
      <c r="S34" s="29"/>
      <c r="T34" s="1"/>
      <c r="U34" s="1"/>
      <c r="V34" s="1"/>
      <c r="W34" s="1"/>
      <c r="X34" s="1"/>
      <c r="Y34" s="1"/>
      <c r="Z34" s="1"/>
      <c r="AA34" s="1"/>
    </row>
    <row r="35" spans="1:27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1"/>
      <c r="S35" s="29"/>
      <c r="T35" s="1"/>
      <c r="U35" s="1"/>
      <c r="V35" s="1"/>
      <c r="W35" s="1"/>
      <c r="X35" s="1"/>
      <c r="Y35" s="1"/>
      <c r="Z35" s="1"/>
      <c r="AA35" s="1"/>
    </row>
    <row r="36" spans="1:27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1"/>
      <c r="S36" s="29"/>
      <c r="T36" s="1"/>
      <c r="U36" s="1"/>
      <c r="V36" s="1"/>
      <c r="W36" s="1"/>
      <c r="X36" s="1"/>
      <c r="Y36" s="1"/>
      <c r="Z36" s="1"/>
      <c r="AA36" s="1"/>
    </row>
    <row r="37" spans="1:27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1"/>
      <c r="S37" s="29"/>
      <c r="T37" s="1"/>
      <c r="U37" s="1"/>
      <c r="V37" s="1"/>
      <c r="W37" s="1"/>
      <c r="X37" s="1"/>
      <c r="Y37" s="1"/>
      <c r="Z37" s="1"/>
      <c r="AA37" s="1"/>
    </row>
    <row r="38" spans="1:27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1"/>
      <c r="S38" s="29"/>
      <c r="T38" s="1"/>
      <c r="U38" s="1"/>
      <c r="V38" s="1"/>
      <c r="W38" s="1"/>
      <c r="X38" s="1"/>
      <c r="Y38" s="1"/>
      <c r="Z38" s="1"/>
      <c r="AA38" s="1"/>
    </row>
    <row r="39" spans="1:27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1"/>
      <c r="S39" s="29"/>
      <c r="T39" s="1"/>
      <c r="U39" s="1"/>
      <c r="V39" s="1"/>
      <c r="W39" s="1"/>
      <c r="X39" s="1"/>
      <c r="Y39" s="1"/>
      <c r="Z39" s="1"/>
      <c r="AA39" s="1"/>
    </row>
    <row r="40" spans="1:27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29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29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29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29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29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mergeCells count="26">
    <mergeCell ref="D1:E1"/>
    <mergeCell ref="B2:J3"/>
    <mergeCell ref="M4:P4"/>
    <mergeCell ref="D8:D10"/>
    <mergeCell ref="E8:E10"/>
    <mergeCell ref="F8:F10"/>
    <mergeCell ref="G8:H8"/>
    <mergeCell ref="O9:O10"/>
    <mergeCell ref="P9:P10"/>
    <mergeCell ref="I8:K8"/>
    <mergeCell ref="M8:Y8"/>
    <mergeCell ref="G9:H10"/>
    <mergeCell ref="I9:I10"/>
    <mergeCell ref="J9:J10"/>
    <mergeCell ref="W9:W10"/>
    <mergeCell ref="X9:X10"/>
    <mergeCell ref="Y9:Y10"/>
    <mergeCell ref="Q9:Q10"/>
    <mergeCell ref="R9:R10"/>
    <mergeCell ref="S9:S10"/>
    <mergeCell ref="T9:T10"/>
    <mergeCell ref="K9:K10"/>
    <mergeCell ref="L9:L10"/>
    <mergeCell ref="N9:N10"/>
    <mergeCell ref="V9:V10"/>
    <mergeCell ref="U9:U10"/>
  </mergeCells>
  <hyperlinks>
    <hyperlink ref="Y2" r:id="rId1" xr:uid="{00000000-0004-0000-0200-000000000000}"/>
  </hyperlinks>
  <printOptions horizontalCentered="1" verticalCentered="1"/>
  <pageMargins left="0" right="0" top="0" bottom="0" header="0" footer="0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SMZ,YOK,TYO-LAX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TCLADMIN</dc:creator>
  <cp:lastModifiedBy>Shuji Maruyama</cp:lastModifiedBy>
  <dcterms:created xsi:type="dcterms:W3CDTF">2011-03-15T06:58:11Z</dcterms:created>
  <dcterms:modified xsi:type="dcterms:W3CDTF">2026-06-11T21:40:23Z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0x01010009A3CE6793C95A41B07F73C09E674556</vt:lpwstr>
  </property>
</Properties>
</file>