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9CDC9E94-AA88-4E35-B0A5-4C4D9CFB4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M18" i="1"/>
  <c r="L18" i="1"/>
  <c r="K18" i="1"/>
  <c r="J18" i="1"/>
  <c r="H18" i="1"/>
  <c r="M17" i="1"/>
  <c r="L17" i="1"/>
  <c r="H17" i="1"/>
  <c r="M16" i="1"/>
  <c r="L16" i="1"/>
  <c r="K16" i="1"/>
  <c r="J16" i="1"/>
  <c r="I16" i="1"/>
  <c r="H16" i="1"/>
  <c r="M15" i="1"/>
  <c r="L15" i="1"/>
  <c r="K15" i="1"/>
  <c r="J15" i="1"/>
  <c r="I15" i="1"/>
  <c r="H15" i="1"/>
  <c r="M14" i="1"/>
  <c r="L14" i="1"/>
  <c r="K14" i="1"/>
  <c r="J14" i="1"/>
  <c r="I14" i="1"/>
  <c r="H14" i="1"/>
  <c r="M13" i="1"/>
  <c r="L13" i="1"/>
  <c r="K13" i="1"/>
  <c r="J13" i="1"/>
  <c r="I13" i="1"/>
  <c r="H13" i="1"/>
  <c r="M12" i="1"/>
  <c r="L12" i="1"/>
  <c r="K12" i="1"/>
  <c r="J12" i="1"/>
  <c r="I12" i="1"/>
  <c r="H12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<sst xmlns="http://schemas.openxmlformats.org/spreadsheetml/2006/main" count="58" uniqueCount="45">
  <si>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</si>
  <si>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</si>
  <si>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</si>
  <si>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</si>
  <si>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</si>
  <si>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</si>
  <si>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</si>
  <si>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</si>
  <si>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</si>
  <si>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</si>
  <si>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</si>
  <si>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</si>
  <si>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</si>
  <si>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</si>
  <si>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</si>
  <si>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</si>
  <si>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</si>
  <si>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</si>
  <si>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</si>
  <si>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</si>
  <si>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</si>
  <si>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</si>
  <si>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</si>
  <si>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</si>
  <si>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</si>
  <si>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087E</t>
    <phoneticPr fontId="4"/>
  </si>
  <si>
    <t>ONE MISSION</t>
    <phoneticPr fontId="4"/>
  </si>
  <si>
    <t>ONE REASSURANCE</t>
    <phoneticPr fontId="4"/>
  </si>
  <si>
    <t>**ONE</t>
    <phoneticPr fontId="4"/>
  </si>
  <si>
    <t>ONE MAESTRO</t>
    <phoneticPr fontId="4"/>
  </si>
  <si>
    <t>086E</t>
    <phoneticPr fontId="4"/>
  </si>
  <si>
    <t>ONE MODERN</t>
    <phoneticPr fontId="4"/>
  </si>
  <si>
    <t>NAVIOS CYAN</t>
    <phoneticPr fontId="4"/>
  </si>
  <si>
    <t>ONE MATRIX</t>
    <phoneticPr fontId="4"/>
  </si>
  <si>
    <t>185E</t>
    <phoneticPr fontId="4"/>
  </si>
  <si>
    <t>255E</t>
    <phoneticPr fontId="4"/>
  </si>
  <si>
    <t>088E</t>
    <phoneticPr fontId="4"/>
  </si>
  <si>
    <t>081E</t>
    <phoneticPr fontId="4"/>
  </si>
  <si>
    <t>002E</t>
    <phoneticPr fontId="4"/>
  </si>
  <si>
    <t>*07/10</t>
    <phoneticPr fontId="4"/>
  </si>
  <si>
    <t>*07/15</t>
    <phoneticPr fontId="4"/>
  </si>
  <si>
    <t>*07/16</t>
    <phoneticPr fontId="4"/>
  </si>
  <si>
    <t>256E</t>
    <phoneticPr fontId="4"/>
  </si>
  <si>
    <t>*07/17</t>
    <phoneticPr fontId="4"/>
  </si>
  <si>
    <t>186E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</si>
</sst>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8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0" xfId="0"/>
    <xf numFmtId="0" fontId="25" fillId="6" borderId="22" xfId="1" quotePrefix="1" applyFont="1" applyFill="1" applyBorder="1" applyAlignment="1" applyProtection="1">
      <alignment horizontal="center" vertical="center"/>
      <protection locked="0"/>
    </xf>
    <xf numFmtId="0" fontId="25" fillId="6" borderId="22" xfId="1" applyFont="1" applyFill="1" applyBorder="1" applyAlignment="1" applyProtection="1">
      <alignment horizontal="left" vertical="center"/>
      <protection locked="0"/>
    </xf>
    <xf numFmtId="165" fontId="25" fillId="6" borderId="26" xfId="1" applyNumberFormat="1" applyFont="1" applyFill="1" applyBorder="1" applyAlignment="1" applyProtection="1">
      <alignment horizontal="center" vertical="center"/>
      <protection locked="0"/>
    </xf>
    <xf numFmtId="165" fontId="25" fillId="6" borderId="2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3" xfId="1" applyFont="1" applyFill="1" applyBorder="1" applyAlignment="1" applyProtection="1">
      <alignment horizontal="left" vertical="center"/>
      <protection locked="0"/>
    </xf>
    <xf numFmtId="0" fontId="25" fillId="6" borderId="33" xfId="1" quotePrefix="1" applyFont="1" applyFill="1" applyBorder="1" applyAlignment="1" applyProtection="1">
      <alignment horizontal="center" vertical="center"/>
      <protection locked="0"/>
    </xf>
    <xf numFmtId="165" fontId="25" fillId="6" borderId="36" xfId="1" applyNumberFormat="1" applyFont="1" applyFill="1" applyBorder="1" applyAlignment="1" applyProtection="1">
      <alignment horizontal="center" vertical="center"/>
      <protection locked="0"/>
    </xf>
    <xf numFmtId="165" fontId="25" fillId="6" borderId="23" xfId="0" applyNumberFormat="1" applyFont="1" applyFill="1" applyBorder="1" applyAlignment="1" applyProtection="1">
      <alignment horizontal="right" vertical="center"/>
      <protection locked="0"/>
    </xf>
    <xf numFmtId="168" fontId="25" fillId="6" borderId="24" xfId="0" applyNumberFormat="1" applyFont="1" applyFill="1" applyBorder="1" applyAlignment="1" applyProtection="1">
      <alignment horizontal="left" vertical="center"/>
      <protection locked="0"/>
    </xf>
    <xf numFmtId="165" fontId="25" fillId="6" borderId="25" xfId="0" applyNumberFormat="1" applyFont="1" applyFill="1" applyBorder="1" applyAlignment="1" applyProtection="1">
      <alignment horizontal="right" vertical="center"/>
      <protection locked="0"/>
    </xf>
    <xf numFmtId="168" fontId="25" fillId="6" borderId="34" xfId="0" applyNumberFormat="1" applyFont="1" applyFill="1" applyBorder="1" applyAlignment="1" applyProtection="1">
      <alignment horizontal="left" vertical="center"/>
      <protection locked="0"/>
    </xf>
    <xf numFmtId="0" fontId="25" fillId="6" borderId="37" xfId="0" applyFont="1" applyFill="1" applyBorder="1" applyAlignment="1">
      <alignment horizontal="center" vertical="center" wrapText="1"/>
    </xf>
    <xf numFmtId="165" fontId="25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shrinkToFi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1" applyFont="1" applyFill="1" applyBorder="1" applyAlignment="1" applyProtection="1">
      <alignment horizontal="left" vertical="center"/>
      <protection locked="0"/>
    </xf>
    <xf numFmtId="0" fontId="25" fillId="6" borderId="40" xfId="1" quotePrefix="1" applyFont="1" applyFill="1" applyBorder="1" applyAlignment="1" applyProtection="1">
      <alignment horizontal="center" vertical="center"/>
      <protection locked="0"/>
    </xf>
    <xf numFmtId="0" fontId="25" fillId="6" borderId="32" xfId="0" applyFont="1" applyFill="1" applyBorder="1" applyAlignment="1">
      <alignment horizontal="center" vertical="center" shrinkToFit="1"/>
    </xf>
    <xf numFmtId="165" fontId="25" fillId="6" borderId="41" xfId="0" applyNumberFormat="1" applyFont="1" applyFill="1" applyBorder="1" applyAlignment="1" applyProtection="1">
      <alignment horizontal="right" vertical="center"/>
      <protection locked="0"/>
    </xf>
    <xf numFmtId="168" fontId="25" fillId="6" borderId="27" xfId="0" applyNumberFormat="1" applyFont="1" applyFill="1" applyBorder="1" applyAlignment="1" applyProtection="1">
      <alignment horizontal="left" vertical="center"/>
      <protection locked="0"/>
    </xf>
    <xf numFmtId="165" fontId="25" fillId="6" borderId="43" xfId="1" applyNumberFormat="1" applyFont="1" applyFill="1" applyBorder="1" applyAlignment="1" applyProtection="1">
      <alignment horizontal="center" vertical="center"/>
      <protection locked="0"/>
    </xf>
    <xf numFmtId="0" fontId="25" fillId="6" borderId="44" xfId="0" applyFont="1" applyFill="1" applyBorder="1" applyAlignment="1">
      <alignment horizontal="center" vertical="center" shrinkToFit="1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/>
    <xf numFmtId="165" fontId="25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2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165" fontId="44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5" xfId="1" quotePrefix="1" applyNumberFormat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1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91"/>
      <c r="E1" s="92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3" t="s">
        <v>0</v>
      </c>
      <c r="C2" s="92"/>
      <c r="D2" s="92"/>
      <c r="E2" s="92"/>
      <c r="F2" s="92"/>
      <c r="G2" s="92"/>
      <c r="H2" s="92"/>
      <c r="I2" s="92"/>
      <c r="J2" s="92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92"/>
      <c r="C3" s="92"/>
      <c r="D3" s="92"/>
      <c r="E3" s="92"/>
      <c r="F3" s="92"/>
      <c r="G3" s="92"/>
      <c r="H3" s="92"/>
      <c r="I3" s="92"/>
      <c r="J3" s="92"/>
      <c r="K3" s="4"/>
      <c r="M3" s="87">
        <v>46178</v>
      </c>
      <c r="N3" s="88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78"/>
      <c r="N4" s="79"/>
      <c r="O4" s="79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4" t="s">
        <v>4</v>
      </c>
      <c r="E8" s="97" t="s">
        <v>5</v>
      </c>
      <c r="F8" s="98" t="s">
        <v>6</v>
      </c>
      <c r="G8" s="103" t="s">
        <v>7</v>
      </c>
      <c r="H8" s="102"/>
      <c r="I8" s="100" t="s">
        <v>8</v>
      </c>
      <c r="J8" s="101"/>
      <c r="K8" s="102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5"/>
      <c r="E9" s="95"/>
      <c r="F9" s="92"/>
      <c r="G9" s="104" t="s">
        <v>10</v>
      </c>
      <c r="H9" s="105"/>
      <c r="I9" s="108" t="s">
        <v>11</v>
      </c>
      <c r="J9" s="110" t="s">
        <v>12</v>
      </c>
      <c r="K9" s="111" t="s">
        <v>10</v>
      </c>
      <c r="L9" s="89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6"/>
      <c r="E10" s="96"/>
      <c r="F10" s="99"/>
      <c r="G10" s="106"/>
      <c r="H10" s="107"/>
      <c r="I10" s="109"/>
      <c r="J10" s="99"/>
      <c r="K10" s="112"/>
      <c r="L10" s="90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70">
        <v>23</v>
      </c>
      <c r="D11" s="58" t="s">
        <v>29</v>
      </c>
      <c r="E11" s="59" t="s">
        <v>30</v>
      </c>
      <c r="F11" s="69" t="s">
        <v>28</v>
      </c>
      <c r="G11" s="63">
        <v>46184</v>
      </c>
      <c r="H11" s="64">
        <f t="shared" ref="H11:H19" si="0">G11+1</f>
        <v>46185</v>
      </c>
      <c r="I11" s="57">
        <f t="shared" ref="I11:I16" si="1">G11-10</f>
        <v>46174</v>
      </c>
      <c r="J11" s="66">
        <f t="shared" ref="J11:J19" si="2">G11-7</f>
        <v>46177</v>
      </c>
      <c r="K11" s="67">
        <f t="shared" ref="K11:K19" si="3">G11-6</f>
        <v>46178</v>
      </c>
      <c r="L11" s="60">
        <f t="shared" ref="L11:L19" si="4">G11+19</f>
        <v>46203</v>
      </c>
      <c r="M11" s="56">
        <f t="shared" ref="M11:M19" si="5">G11+25</f>
        <v>46209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68">
        <v>24</v>
      </c>
      <c r="D12" s="55" t="s">
        <v>33</v>
      </c>
      <c r="E12" s="54" t="s">
        <v>34</v>
      </c>
      <c r="F12" s="69" t="s">
        <v>28</v>
      </c>
      <c r="G12" s="61">
        <v>46191</v>
      </c>
      <c r="H12" s="62">
        <f t="shared" si="0"/>
        <v>46192</v>
      </c>
      <c r="I12" s="57">
        <f t="shared" si="1"/>
        <v>46181</v>
      </c>
      <c r="J12" s="66">
        <f t="shared" si="2"/>
        <v>46184</v>
      </c>
      <c r="K12" s="67">
        <f t="shared" si="3"/>
        <v>46185</v>
      </c>
      <c r="L12" s="60">
        <f t="shared" si="4"/>
        <v>46210</v>
      </c>
      <c r="M12" s="56">
        <f t="shared" si="5"/>
        <v>46216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68">
        <v>25</v>
      </c>
      <c r="D13" s="58" t="s">
        <v>27</v>
      </c>
      <c r="E13" s="59" t="s">
        <v>35</v>
      </c>
      <c r="F13" s="69" t="s">
        <v>28</v>
      </c>
      <c r="G13" s="63">
        <v>46198</v>
      </c>
      <c r="H13" s="64">
        <f t="shared" si="0"/>
        <v>46199</v>
      </c>
      <c r="I13" s="57">
        <f t="shared" si="1"/>
        <v>46188</v>
      </c>
      <c r="J13" s="66">
        <f t="shared" si="2"/>
        <v>46191</v>
      </c>
      <c r="K13" s="67">
        <f t="shared" si="3"/>
        <v>46192</v>
      </c>
      <c r="L13" s="60">
        <f t="shared" si="4"/>
        <v>46217</v>
      </c>
      <c r="M13" s="56">
        <f t="shared" si="5"/>
        <v>46223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70">
        <v>26</v>
      </c>
      <c r="D14" s="58" t="s">
        <v>26</v>
      </c>
      <c r="E14" s="59" t="s">
        <v>36</v>
      </c>
      <c r="F14" s="77" t="s">
        <v>28</v>
      </c>
      <c r="G14" s="63">
        <v>46205</v>
      </c>
      <c r="H14" s="64">
        <f t="shared" si="0"/>
        <v>46206</v>
      </c>
      <c r="I14" s="57">
        <f t="shared" si="1"/>
        <v>46195</v>
      </c>
      <c r="J14" s="66">
        <f t="shared" si="2"/>
        <v>46198</v>
      </c>
      <c r="K14" s="67">
        <f t="shared" si="3"/>
        <v>46199</v>
      </c>
      <c r="L14" s="56">
        <f t="shared" si="4"/>
        <v>46224</v>
      </c>
      <c r="M14" s="56">
        <f t="shared" si="5"/>
        <v>46230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s="83" customFormat="1" ht="27" customHeight="1">
      <c r="A15" s="49"/>
      <c r="B15" s="51"/>
      <c r="C15" s="68">
        <v>27</v>
      </c>
      <c r="D15" s="58" t="s">
        <v>31</v>
      </c>
      <c r="E15" s="59" t="s">
        <v>37</v>
      </c>
      <c r="F15" s="69" t="s">
        <v>28</v>
      </c>
      <c r="G15" s="63">
        <v>46212</v>
      </c>
      <c r="H15" s="64">
        <f t="shared" si="0"/>
        <v>46213</v>
      </c>
      <c r="I15" s="57">
        <f t="shared" si="1"/>
        <v>46202</v>
      </c>
      <c r="J15" s="66">
        <f t="shared" si="2"/>
        <v>46205</v>
      </c>
      <c r="K15" s="67">
        <f t="shared" si="3"/>
        <v>46206</v>
      </c>
      <c r="L15" s="60">
        <f t="shared" si="4"/>
        <v>46231</v>
      </c>
      <c r="M15" s="56">
        <f t="shared" si="5"/>
        <v>46237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70">
        <v>28</v>
      </c>
      <c r="D16" s="55" t="s">
        <v>32</v>
      </c>
      <c r="E16" s="54" t="s">
        <v>38</v>
      </c>
      <c r="F16" s="69" t="s">
        <v>28</v>
      </c>
      <c r="G16" s="61">
        <v>46219</v>
      </c>
      <c r="H16" s="62">
        <f t="shared" si="0"/>
        <v>46220</v>
      </c>
      <c r="I16" s="57">
        <f t="shared" si="1"/>
        <v>46209</v>
      </c>
      <c r="J16" s="66">
        <f t="shared" si="2"/>
        <v>46212</v>
      </c>
      <c r="K16" s="67">
        <f t="shared" si="3"/>
        <v>46213</v>
      </c>
      <c r="L16" s="60">
        <f t="shared" si="4"/>
        <v>46238</v>
      </c>
      <c r="M16" s="56">
        <f t="shared" si="5"/>
        <v>46244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68">
        <v>29</v>
      </c>
      <c r="D17" s="58" t="s">
        <v>29</v>
      </c>
      <c r="E17" s="59" t="s">
        <v>25</v>
      </c>
      <c r="F17" s="69" t="s">
        <v>28</v>
      </c>
      <c r="G17" s="63">
        <v>46226</v>
      </c>
      <c r="H17" s="64">
        <f t="shared" si="0"/>
        <v>46227</v>
      </c>
      <c r="I17" s="84" t="s">
        <v>39</v>
      </c>
      <c r="J17" s="85" t="s">
        <v>40</v>
      </c>
      <c r="K17" s="86" t="s">
        <v>41</v>
      </c>
      <c r="L17" s="60">
        <f t="shared" si="4"/>
        <v>46245</v>
      </c>
      <c r="M17" s="56">
        <f t="shared" si="5"/>
        <v>46251</v>
      </c>
      <c r="N17" s="27"/>
      <c r="O17" s="1"/>
      <c r="P17" s="1"/>
      <c r="Q17" s="1"/>
      <c r="R17" s="27"/>
      <c r="S17" s="1"/>
      <c r="T17" s="1"/>
      <c r="U17" s="1"/>
      <c r="V17" s="1"/>
      <c r="W17" s="1"/>
      <c r="X17" s="1"/>
      <c r="Y17" s="1"/>
      <c r="Z17" s="1"/>
    </row>
    <row r="18" spans="1:26" ht="27" customHeight="1">
      <c r="A18" s="49"/>
      <c r="B18" s="51"/>
      <c r="C18" s="68">
        <v>30</v>
      </c>
      <c r="D18" s="58" t="s">
        <v>33</v>
      </c>
      <c r="E18" s="59" t="s">
        <v>44</v>
      </c>
      <c r="F18" s="69" t="s">
        <v>28</v>
      </c>
      <c r="G18" s="63">
        <v>46233</v>
      </c>
      <c r="H18" s="64">
        <f t="shared" si="0"/>
        <v>46234</v>
      </c>
      <c r="I18" s="84" t="s">
        <v>43</v>
      </c>
      <c r="J18" s="66">
        <f t="shared" si="2"/>
        <v>46226</v>
      </c>
      <c r="K18" s="67">
        <f t="shared" si="3"/>
        <v>46227</v>
      </c>
      <c r="L18" s="60">
        <f t="shared" si="4"/>
        <v>46252</v>
      </c>
      <c r="M18" s="56">
        <f t="shared" si="5"/>
        <v>46258</v>
      </c>
      <c r="N18" s="30"/>
      <c r="O18" s="1"/>
      <c r="P18" s="1"/>
      <c r="Q18" s="1"/>
      <c r="R18" s="30"/>
      <c r="S18" s="1"/>
      <c r="T18" s="1"/>
      <c r="U18" s="1"/>
      <c r="V18" s="27"/>
      <c r="W18" s="1"/>
      <c r="X18" s="1"/>
      <c r="Y18" s="1"/>
      <c r="Z18" s="27"/>
    </row>
    <row r="19" spans="1:26" ht="27" customHeight="1" thickBot="1">
      <c r="A19" s="49"/>
      <c r="B19" s="52"/>
      <c r="C19" s="65">
        <v>31</v>
      </c>
      <c r="D19" s="71" t="s">
        <v>27</v>
      </c>
      <c r="E19" s="72" t="s">
        <v>42</v>
      </c>
      <c r="F19" s="73" t="s">
        <v>28</v>
      </c>
      <c r="G19" s="74">
        <v>46240</v>
      </c>
      <c r="H19" s="75">
        <f t="shared" si="0"/>
        <v>46241</v>
      </c>
      <c r="I19" s="80">
        <f t="shared" ref="I19" si="6">G19-10</f>
        <v>46230</v>
      </c>
      <c r="J19" s="81">
        <f t="shared" si="2"/>
        <v>46233</v>
      </c>
      <c r="K19" s="82">
        <f t="shared" si="3"/>
        <v>46234</v>
      </c>
      <c r="L19" s="76">
        <f t="shared" si="4"/>
        <v>46259</v>
      </c>
      <c r="M19" s="76">
        <f t="shared" si="5"/>
        <v>46265</v>
      </c>
      <c r="N19" s="27"/>
      <c r="O19" s="1"/>
      <c r="P19" s="1"/>
      <c r="Q19" s="1"/>
      <c r="R19" s="27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31"/>
      <c r="C20" s="31"/>
      <c r="D20" s="29"/>
      <c r="E20" s="32"/>
      <c r="F20" s="33"/>
      <c r="G20" s="34"/>
      <c r="H20" s="35"/>
      <c r="I20" s="36" t="s">
        <v>17</v>
      </c>
      <c r="J20" s="37"/>
      <c r="K20" s="37"/>
      <c r="L20" s="37"/>
      <c r="M20" s="13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29"/>
      <c r="C21" s="29"/>
      <c r="D21" s="29"/>
      <c r="E21" s="28"/>
      <c r="F21" s="38"/>
      <c r="G21" s="39"/>
      <c r="H21" s="40"/>
      <c r="I21" s="39"/>
      <c r="J21" s="40"/>
      <c r="K21" s="40"/>
      <c r="L21" s="40"/>
      <c r="M21" s="40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41" t="s">
        <v>18</v>
      </c>
      <c r="C22" s="41"/>
      <c r="D22" s="41"/>
      <c r="E22" s="3"/>
      <c r="F22" s="3"/>
      <c r="G22" s="41"/>
      <c r="H22" s="27"/>
      <c r="I22" s="42"/>
      <c r="J22" s="27"/>
      <c r="K22" s="27"/>
      <c r="L22" s="27"/>
      <c r="M22" s="27"/>
      <c r="N22" s="1"/>
      <c r="O22" s="27"/>
      <c r="P22" s="27"/>
      <c r="Q22" s="27"/>
      <c r="R22" s="30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3" t="s">
        <v>19</v>
      </c>
      <c r="D23" s="2"/>
      <c r="E23" s="3"/>
      <c r="F23" s="3"/>
      <c r="H23" s="43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20</v>
      </c>
      <c r="D24" s="2"/>
      <c r="E24" s="3"/>
      <c r="F24" s="3"/>
      <c r="H24" s="44"/>
      <c r="I24" s="42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21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22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C27" s="44" t="s">
        <v>23</v>
      </c>
      <c r="D27" s="2"/>
      <c r="E27" s="3"/>
      <c r="F27" s="3"/>
      <c r="H27" s="44"/>
      <c r="I27" s="42"/>
      <c r="J27" s="27"/>
      <c r="K27" s="27"/>
      <c r="L27" s="27"/>
      <c r="M27" s="45"/>
      <c r="N27" s="27"/>
      <c r="O27" s="27"/>
      <c r="P27" s="27"/>
      <c r="Q27" s="27"/>
      <c r="R27" s="46"/>
      <c r="S27" s="46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4"/>
      <c r="D28" s="2"/>
      <c r="E28" s="3"/>
      <c r="F28" s="3"/>
      <c r="G28" s="47"/>
      <c r="H28" s="27"/>
      <c r="I28" s="42"/>
      <c r="J28" s="27"/>
      <c r="K28" s="27"/>
      <c r="L28" s="27"/>
      <c r="M28" s="27"/>
      <c r="N28" s="27"/>
      <c r="O28" s="27"/>
      <c r="P28" s="27"/>
      <c r="Q28" s="27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48" t="s">
        <v>24</v>
      </c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27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2"/>
      <c r="H32" s="27"/>
      <c r="I32" s="42"/>
      <c r="J32" s="27"/>
      <c r="K32" s="27"/>
      <c r="L32" s="27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7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3">
    <mergeCell ref="M3:N3"/>
    <mergeCell ref="L9:L10"/>
    <mergeCell ref="D1:E1"/>
    <mergeCell ref="B2:J3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2026-06-05T20:59:17Z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