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nie_szeto_transco\Desktop\"/>
    </mc:Choice>
  </mc:AlternateContent>
  <xr:revisionPtr revIDLastSave="0" documentId="13_ncr:1_{AA624354-5BC6-44A8-B120-60F8BA0113C8}" xr6:coauthVersionLast="47" xr6:coauthVersionMax="47" xr10:uidLastSave="{00000000-0000-0000-0000-000000000000}"/>
  <bookViews>
    <workbookView xWindow="-24015" yWindow="1170" windowWidth="23415" windowHeight="13455" xr2:uid="{00000000-000D-0000-FFFF-FFFF00000000}"/>
  </bookViews>
  <sheets>
    <sheet name="MOJ,HKT,OSA,UKB-LA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0" i="1" l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K20" i="1"/>
  <c r="J20" i="1"/>
  <c r="I20" i="1"/>
  <c r="L19" i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K19" i="1"/>
  <c r="L18" i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K18" i="1"/>
  <c r="J18" i="1"/>
  <c r="I18" i="1"/>
  <c r="L17" i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K17" i="1"/>
  <c r="J17" i="1"/>
  <c r="I17" i="1"/>
  <c r="L16" i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K16" i="1"/>
  <c r="L15" i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K15" i="1"/>
  <c r="J15" i="1"/>
  <c r="I15" i="1"/>
  <c r="H15" i="1"/>
  <c r="M14" i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L14" i="1"/>
  <c r="K14" i="1"/>
  <c r="J14" i="1"/>
  <c r="I14" i="1"/>
  <c r="H14" i="1"/>
  <c r="L13" i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K13" i="1"/>
  <c r="H13" i="1"/>
  <c r="L12" i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K12" i="1"/>
  <c r="J12" i="1"/>
  <c r="I12" i="1"/>
  <c r="H12" i="1"/>
  <c r="L11" i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K11" i="1"/>
  <c r="J11" i="1"/>
  <c r="I11" i="1"/>
  <c r="H11" i="1"/>
</calcChain>
</file>

<file path=xl/sharedStrings.xml><?xml version="1.0" encoding="utf-8"?>
<sst xmlns="http://schemas.openxmlformats.org/spreadsheetml/2006/main" count="72" uniqueCount="61">
  <si>
    <t>LCL to Los Angeles (from Moji/Hakata/Osaka/Kobe)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</si>
  <si>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</si>
  <si>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</si>
  <si>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</si>
  <si>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</si>
  <si>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</si>
  <si>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</si>
  <si>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</si>
  <si>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</si>
  <si>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</si>
  <si>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KOBE
</t>
  </si>
  <si>
    <t xml:space="preserve">HAKATA/
 MOJI
</t>
  </si>
  <si>
    <t xml:space="preserve">OSAKA
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</si>
  <si>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</si>
  <si>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</si>
  <si>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</si>
  <si>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</si>
  <si>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</si>
  <si>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</si>
  <si>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</si>
  <si>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</si>
  <si>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</si>
  <si>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</si>
  <si>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</si>
  <si>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</si>
  <si>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</si>
  <si>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</si>
  <si>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</si>
  <si>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</si>
  <si>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[ Los Angeles CFS Information ]</t>
  </si>
  <si>
    <t>[ IPI CFS Information ]</t>
  </si>
  <si>
    <t>Please click the link below</t>
  </si>
  <si>
    <t>Note: Destination CFS fees are billed by CFS directly to the consignee</t>
  </si>
  <si>
    <t>**ONE/OOCL</t>
    <phoneticPr fontId="6"/>
  </si>
  <si>
    <t>https://www.stgusa.com/wp-content/uploads/2025/02/RPT-C1146-STG-Logistics-Web-Locations-012925.pdf</t>
  </si>
  <si>
    <t xml:space="preserve">ONE HONG KONG </t>
    <phoneticPr fontId="6"/>
  </si>
  <si>
    <t>086E</t>
    <phoneticPr fontId="6"/>
  </si>
  <si>
    <t>ONE HARBOUR</t>
    <phoneticPr fontId="6"/>
  </si>
  <si>
    <t>102E</t>
    <phoneticPr fontId="6"/>
  </si>
  <si>
    <t xml:space="preserve">NYK VENUS </t>
    <phoneticPr fontId="6"/>
  </si>
  <si>
    <t>081E</t>
    <phoneticPr fontId="6"/>
  </si>
  <si>
    <t>*10/08</t>
    <phoneticPr fontId="6"/>
  </si>
  <si>
    <t>*10/10</t>
    <phoneticPr fontId="6"/>
  </si>
  <si>
    <t xml:space="preserve">ONE HOUSTON </t>
    <phoneticPr fontId="6"/>
  </si>
  <si>
    <t>061E</t>
    <phoneticPr fontId="6"/>
  </si>
  <si>
    <t>ONE HENRY HUDSON</t>
    <phoneticPr fontId="6"/>
  </si>
  <si>
    <t>095E</t>
    <phoneticPr fontId="6"/>
  </si>
  <si>
    <t>ONE HANOI</t>
    <phoneticPr fontId="6"/>
  </si>
  <si>
    <t>053E</t>
    <phoneticPr fontId="6"/>
  </si>
  <si>
    <t>*10/29</t>
    <phoneticPr fontId="6"/>
  </si>
  <si>
    <t>*10/31</t>
    <phoneticPr fontId="6"/>
  </si>
  <si>
    <t>ONE ORPHEUS</t>
    <phoneticPr fontId="6"/>
  </si>
  <si>
    <t>075E</t>
    <phoneticPr fontId="6"/>
  </si>
  <si>
    <t>ONE HAMBURG</t>
    <phoneticPr fontId="6"/>
  </si>
  <si>
    <t>083E</t>
    <phoneticPr fontId="6"/>
  </si>
  <si>
    <t>ONE HANGZHOU BAY</t>
    <phoneticPr fontId="6"/>
  </si>
  <si>
    <t>060E</t>
    <phoneticPr fontId="6"/>
  </si>
  <si>
    <t>*11/19</t>
    <phoneticPr fontId="6"/>
  </si>
  <si>
    <t>*11/21</t>
    <phoneticPr fontId="6"/>
  </si>
  <si>
    <t>NYK ORION</t>
    <phoneticPr fontId="6"/>
  </si>
  <si>
    <t>080E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</si>
</sst>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yyyy/mm/dd"/>
    <numFmt numFmtId="165" formatCode="mm/dd"/>
    <numFmt numFmtId="166" formatCode="m/d"/>
    <numFmt numFmtId="167" formatCode="\-\ mm/dd"/>
    <numFmt numFmtId="168" formatCode="&quot;¥&quot;#,##0;[Red]&quot;¥&quot;\-#,##0"/>
    <numFmt numFmtId="169" formatCode="&quot;¥&quot;#,##0.00;[Red]&quot;¥&quot;\-#,##0.00"/>
    <numFmt numFmtId="170" formatCode="\$#,##0\ ;\(\$#,##0\)"/>
    <numFmt numFmtId="171" formatCode="&quot;VND&quot;#,##0_);[Red]\(&quot;VND&quot;#,##0\)"/>
    <numFmt numFmtId="172" formatCode="_(&quot;JY&quot;* #,##0_);_(&quot;JY&quot;* \(#,##0\);_(&quot;JY&quot;* &quot;-&quot;_);_(@_)"/>
    <numFmt numFmtId="173" formatCode="&quot;¥&quot;#,##0;[Red]&quot;¥&quot;&quot;¥&quot;\-#,##0"/>
    <numFmt numFmtId="174" formatCode="&quot;¥&quot;#,##0.00;[Red]&quot;¥&quot;&quot;¥&quot;&quot;¥&quot;&quot;¥&quot;&quot;¥&quot;&quot;¥&quot;\-#,##0.00"/>
  </numFmts>
  <fonts count="42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b/>
      <sz val="11"/>
      <color theme="1"/>
      <name val="Arial"/>
      <family val="2"/>
    </font>
    <font>
      <sz val="11"/>
      <name val="MS PGothic"/>
      <family val="2"/>
    </font>
    <font>
      <sz val="10"/>
      <color rgb="FFFF0000"/>
      <name val="游ゴシック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44">
    <xf numFmtId="0" fontId="0" fillId="0" borderId="0"/>
    <xf numFmtId="0" fontId="23" fillId="0" borderId="20">
      <alignment vertical="center"/>
    </xf>
    <xf numFmtId="0" fontId="23" fillId="0" borderId="20"/>
    <xf numFmtId="0" fontId="26" fillId="0" borderId="20" applyNumberFormat="0" applyFill="0" applyBorder="0" applyAlignment="0" applyProtection="0">
      <alignment vertical="top"/>
      <protection locked="0"/>
    </xf>
    <xf numFmtId="0" fontId="23" fillId="0" borderId="20"/>
    <xf numFmtId="0" fontId="23" fillId="0" borderId="20">
      <alignment vertical="center"/>
    </xf>
    <xf numFmtId="3" fontId="27" fillId="0" borderId="20" applyFont="0" applyFill="0" applyBorder="0" applyAlignment="0" applyProtection="0"/>
    <xf numFmtId="170" fontId="27" fillId="0" borderId="20" applyFont="0" applyFill="0" applyBorder="0" applyAlignment="0" applyProtection="0"/>
    <xf numFmtId="0" fontId="27" fillId="0" borderId="20" applyFont="0" applyFill="0" applyBorder="0" applyAlignment="0" applyProtection="0"/>
    <xf numFmtId="2" fontId="27" fillId="0" borderId="20" applyFont="0" applyFill="0" applyBorder="0" applyAlignment="0" applyProtection="0"/>
    <xf numFmtId="0" fontId="28" fillId="0" borderId="20" applyNumberFormat="0" applyFill="0" applyBorder="0" applyAlignment="0" applyProtection="0">
      <alignment vertical="top"/>
      <protection locked="0"/>
    </xf>
    <xf numFmtId="0" fontId="29" fillId="0" borderId="20" applyNumberFormat="0" applyFill="0" applyBorder="0" applyAlignment="0" applyProtection="0"/>
    <xf numFmtId="0" fontId="30" fillId="0" borderId="20" applyNumberFormat="0" applyFill="0" applyBorder="0" applyAlignment="0" applyProtection="0"/>
    <xf numFmtId="171" fontId="31" fillId="0" borderId="20"/>
    <xf numFmtId="0" fontId="27" fillId="0" borderId="38" applyNumberFormat="0" applyFont="0" applyFill="0" applyAlignment="0" applyProtection="0"/>
    <xf numFmtId="0" fontId="40" fillId="0" borderId="20" applyNumberFormat="0" applyFill="0" applyBorder="0" applyAlignment="0" applyProtection="0">
      <alignment vertical="top"/>
      <protection locked="0"/>
    </xf>
    <xf numFmtId="16" fontId="32" fillId="0" borderId="20"/>
    <xf numFmtId="40" fontId="33" fillId="0" borderId="20" applyFont="0" applyFill="0" applyBorder="0" applyAlignment="0" applyProtection="0"/>
    <xf numFmtId="38" fontId="33" fillId="0" borderId="20" applyFont="0" applyFill="0" applyBorder="0" applyAlignment="0" applyProtection="0"/>
    <xf numFmtId="172" fontId="27" fillId="0" borderId="20" applyFont="0" applyFill="0" applyBorder="0" applyAlignment="0" applyProtection="0"/>
    <xf numFmtId="172" fontId="27" fillId="0" borderId="20" applyFont="0" applyFill="0" applyBorder="0" applyAlignment="0" applyProtection="0"/>
    <xf numFmtId="0" fontId="34" fillId="0" borderId="20" applyNumberFormat="0" applyFont="0" applyBorder="0" applyProtection="0"/>
    <xf numFmtId="0" fontId="34" fillId="0" borderId="20" applyNumberFormat="0" applyFont="0" applyBorder="0" applyProtection="0">
      <alignment vertical="center"/>
    </xf>
    <xf numFmtId="0" fontId="39" fillId="0" borderId="20">
      <alignment vertical="center"/>
    </xf>
    <xf numFmtId="0" fontId="23" fillId="0" borderId="20">
      <alignment vertical="center"/>
    </xf>
    <xf numFmtId="0" fontId="35" fillId="0" borderId="20"/>
    <xf numFmtId="0" fontId="33" fillId="0" borderId="20" applyFont="0" applyFill="0" applyBorder="0" applyAlignment="0" applyProtection="0"/>
    <xf numFmtId="0" fontId="33" fillId="0" borderId="20" applyFont="0" applyFill="0" applyBorder="0" applyAlignment="0" applyProtection="0"/>
    <xf numFmtId="10" fontId="27" fillId="0" borderId="20" applyFont="0" applyFill="0" applyBorder="0" applyAlignment="0" applyProtection="0"/>
    <xf numFmtId="0" fontId="36" fillId="0" borderId="20"/>
    <xf numFmtId="173" fontId="27" fillId="0" borderId="20" applyFont="0" applyFill="0" applyBorder="0" applyAlignment="0" applyProtection="0"/>
    <xf numFmtId="174" fontId="27" fillId="0" borderId="20" applyFont="0" applyFill="0" applyBorder="0" applyAlignment="0" applyProtection="0"/>
    <xf numFmtId="169" fontId="37" fillId="0" borderId="20" applyFont="0" applyFill="0" applyBorder="0" applyAlignment="0" applyProtection="0"/>
    <xf numFmtId="168" fontId="37" fillId="0" borderId="20" applyFont="0" applyFill="0" applyBorder="0" applyAlignment="0" applyProtection="0"/>
    <xf numFmtId="0" fontId="38" fillId="0" borderId="20"/>
    <xf numFmtId="0" fontId="25" fillId="0" borderId="20">
      <alignment vertical="center"/>
    </xf>
    <xf numFmtId="0" fontId="25" fillId="0" borderId="20">
      <alignment vertical="center"/>
    </xf>
    <xf numFmtId="0" fontId="25" fillId="0" borderId="20">
      <alignment vertical="center"/>
    </xf>
    <xf numFmtId="0" fontId="40" fillId="0" borderId="20" applyNumberFormat="0" applyFill="0" applyBorder="0" applyAlignment="0" applyProtection="0"/>
    <xf numFmtId="0" fontId="23" fillId="0" borderId="20"/>
    <xf numFmtId="0" fontId="25" fillId="0" borderId="20">
      <alignment vertical="center"/>
    </xf>
    <xf numFmtId="0" fontId="25" fillId="0" borderId="20">
      <alignment vertical="center"/>
    </xf>
    <xf numFmtId="0" fontId="25" fillId="0" borderId="20">
      <alignment vertical="center"/>
    </xf>
    <xf numFmtId="0" fontId="23" fillId="0" borderId="20"/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4" xfId="0" applyNumberFormat="1" applyFont="1" applyFill="1" applyBorder="1" applyAlignment="1">
      <alignment horizontal="center"/>
    </xf>
    <xf numFmtId="49" fontId="14" fillId="2" borderId="15" xfId="0" applyNumberFormat="1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7" fillId="5" borderId="20" xfId="0" applyFont="1" applyFill="1" applyBorder="1" applyAlignment="1">
      <alignment horizontal="right" vertic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18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left" vertical="center"/>
    </xf>
    <xf numFmtId="0" fontId="22" fillId="6" borderId="21" xfId="0" applyFont="1" applyFill="1" applyBorder="1" applyAlignment="1">
      <alignment horizontal="center" vertical="center"/>
    </xf>
    <xf numFmtId="0" fontId="22" fillId="6" borderId="22" xfId="0" applyFont="1" applyFill="1" applyBorder="1" applyAlignment="1">
      <alignment horizontal="center" vertical="center" wrapText="1"/>
    </xf>
    <xf numFmtId="0" fontId="22" fillId="6" borderId="27" xfId="1" applyFont="1" applyFill="1" applyBorder="1" applyAlignment="1" applyProtection="1">
      <alignment horizontal="left" vertical="center"/>
      <protection locked="0"/>
    </xf>
    <xf numFmtId="0" fontId="22" fillId="6" borderId="27" xfId="1" quotePrefix="1" applyFont="1" applyFill="1" applyBorder="1" applyAlignment="1" applyProtection="1">
      <alignment horizontal="center" vertical="center"/>
      <protection locked="0"/>
    </xf>
    <xf numFmtId="165" fontId="22" fillId="6" borderId="26" xfId="1" applyNumberFormat="1" applyFont="1" applyFill="1" applyBorder="1" applyAlignment="1" applyProtection="1">
      <alignment horizontal="center" vertical="center"/>
      <protection locked="0"/>
    </xf>
    <xf numFmtId="165" fontId="22" fillId="6" borderId="25" xfId="1" applyNumberFormat="1" applyFont="1" applyFill="1" applyBorder="1" applyAlignment="1" applyProtection="1">
      <alignment horizontal="center" vertical="center"/>
      <protection locked="0"/>
    </xf>
    <xf numFmtId="165" fontId="22" fillId="6" borderId="23" xfId="1" applyNumberFormat="1" applyFont="1" applyFill="1" applyBorder="1" applyAlignment="1" applyProtection="1">
      <alignment horizontal="center" vertical="center"/>
      <protection locked="0"/>
    </xf>
    <xf numFmtId="165" fontId="22" fillId="6" borderId="24" xfId="1" applyNumberFormat="1" applyFont="1" applyFill="1" applyBorder="1" applyAlignment="1" applyProtection="1">
      <alignment horizontal="center" vertical="center"/>
      <protection locked="0"/>
    </xf>
    <xf numFmtId="0" fontId="22" fillId="6" borderId="37" xfId="0" applyFont="1" applyFill="1" applyBorder="1" applyAlignment="1">
      <alignment horizontal="center" vertical="center"/>
    </xf>
    <xf numFmtId="0" fontId="22" fillId="6" borderId="32" xfId="1" applyFont="1" applyFill="1" applyBorder="1" applyAlignment="1" applyProtection="1">
      <alignment horizontal="left" vertical="center"/>
      <protection locked="0"/>
    </xf>
    <xf numFmtId="0" fontId="22" fillId="6" borderId="32" xfId="1" quotePrefix="1" applyFont="1" applyFill="1" applyBorder="1" applyAlignment="1" applyProtection="1">
      <alignment horizontal="center" vertical="center"/>
      <protection locked="0"/>
    </xf>
    <xf numFmtId="0" fontId="22" fillId="6" borderId="31" xfId="0" applyFont="1" applyFill="1" applyBorder="1" applyAlignment="1">
      <alignment horizontal="center" vertical="center" shrinkToFit="1"/>
    </xf>
    <xf numFmtId="165" fontId="22" fillId="6" borderId="36" xfId="1" applyNumberFormat="1" applyFont="1" applyFill="1" applyBorder="1" applyAlignment="1" applyProtection="1">
      <alignment horizontal="center" vertical="center"/>
      <protection locked="0"/>
    </xf>
    <xf numFmtId="165" fontId="22" fillId="6" borderId="33" xfId="1" applyNumberFormat="1" applyFont="1" applyFill="1" applyBorder="1" applyAlignment="1" applyProtection="1">
      <alignment horizontal="center" vertical="center"/>
      <protection locked="0"/>
    </xf>
    <xf numFmtId="165" fontId="22" fillId="6" borderId="34" xfId="1" applyNumberFormat="1" applyFont="1" applyFill="1" applyBorder="1" applyAlignment="1" applyProtection="1">
      <alignment horizontal="center" vertical="center"/>
      <protection locked="0"/>
    </xf>
    <xf numFmtId="165" fontId="22" fillId="6" borderId="35" xfId="1" applyNumberFormat="1" applyFont="1" applyFill="1" applyBorder="1" applyAlignment="1" applyProtection="1">
      <alignment horizontal="center" vertical="center"/>
      <protection locked="0"/>
    </xf>
    <xf numFmtId="0" fontId="22" fillId="6" borderId="30" xfId="0" applyFont="1" applyFill="1" applyBorder="1" applyAlignment="1">
      <alignment horizontal="center" vertical="center" wrapText="1"/>
    </xf>
    <xf numFmtId="0" fontId="22" fillId="0" borderId="20" xfId="43" applyFont="1" applyAlignment="1">
      <alignment horizontal="center" vertical="center"/>
    </xf>
    <xf numFmtId="0" fontId="22" fillId="0" borderId="20" xfId="43" applyFont="1" applyAlignment="1">
      <alignment horizontal="center" vertical="center" wrapText="1"/>
    </xf>
    <xf numFmtId="0" fontId="22" fillId="6" borderId="20" xfId="1" applyFont="1" applyFill="1" applyAlignment="1" applyProtection="1">
      <alignment horizontal="left" vertical="center"/>
      <protection locked="0"/>
    </xf>
    <xf numFmtId="0" fontId="22" fillId="6" borderId="20" xfId="1" quotePrefix="1" applyFont="1" applyFill="1" applyAlignment="1" applyProtection="1">
      <alignment horizontal="center" vertical="center"/>
      <protection locked="0"/>
    </xf>
    <xf numFmtId="0" fontId="22" fillId="6" borderId="20" xfId="0" applyFont="1" applyFill="1" applyBorder="1" applyAlignment="1">
      <alignment horizontal="center" vertical="center" shrinkToFit="1"/>
    </xf>
    <xf numFmtId="165" fontId="24" fillId="6" borderId="20" xfId="1" applyNumberFormat="1" applyFont="1" applyFill="1" applyAlignment="1" applyProtection="1">
      <alignment horizontal="right" vertical="center"/>
      <protection locked="0"/>
    </xf>
    <xf numFmtId="167" fontId="24" fillId="6" borderId="20" xfId="1" applyNumberFormat="1" applyFont="1" applyFill="1" applyAlignment="1" applyProtection="1">
      <alignment horizontal="left" vertical="center"/>
      <protection locked="0"/>
    </xf>
    <xf numFmtId="165" fontId="22" fillId="6" borderId="20" xfId="1" quotePrefix="1" applyNumberFormat="1" applyFont="1" applyFill="1" applyAlignment="1" applyProtection="1">
      <alignment horizontal="center" vertical="center"/>
      <protection locked="0"/>
    </xf>
    <xf numFmtId="165" fontId="24" fillId="6" borderId="20" xfId="1" quotePrefix="1" applyNumberFormat="1" applyFont="1" applyFill="1" applyAlignment="1" applyProtection="1">
      <alignment horizontal="center" vertical="center"/>
      <protection locked="0"/>
    </xf>
    <xf numFmtId="165" fontId="22" fillId="6" borderId="20" xfId="1" applyNumberFormat="1" applyFont="1" applyFill="1" applyAlignment="1" applyProtection="1">
      <alignment horizontal="center" vertical="center"/>
      <protection locked="0"/>
    </xf>
    <xf numFmtId="166" fontId="1" fillId="0" borderId="20" xfId="0" applyNumberFormat="1" applyFont="1" applyBorder="1" applyAlignment="1">
      <alignment horizontal="left"/>
    </xf>
    <xf numFmtId="0" fontId="22" fillId="6" borderId="29" xfId="0" applyFont="1" applyFill="1" applyBorder="1" applyAlignment="1">
      <alignment horizontal="center" vertical="center"/>
    </xf>
    <xf numFmtId="0" fontId="22" fillId="6" borderId="39" xfId="0" applyFont="1" applyFill="1" applyBorder="1" applyAlignment="1">
      <alignment horizontal="center" vertical="center" wrapText="1"/>
    </xf>
    <xf numFmtId="0" fontId="22" fillId="6" borderId="40" xfId="1" applyFont="1" applyFill="1" applyBorder="1" applyAlignment="1" applyProtection="1">
      <alignment horizontal="left" vertical="center"/>
      <protection locked="0"/>
    </xf>
    <xf numFmtId="0" fontId="22" fillId="6" borderId="40" xfId="1" quotePrefix="1" applyFont="1" applyFill="1" applyBorder="1" applyAlignment="1" applyProtection="1">
      <alignment horizontal="center" vertical="center"/>
      <protection locked="0"/>
    </xf>
    <xf numFmtId="0" fontId="22" fillId="6" borderId="41" xfId="0" applyFont="1" applyFill="1" applyBorder="1" applyAlignment="1">
      <alignment horizontal="center" vertical="center" shrinkToFit="1"/>
    </xf>
    <xf numFmtId="165" fontId="22" fillId="6" borderId="44" xfId="1" applyNumberFormat="1" applyFont="1" applyFill="1" applyBorder="1" applyAlignment="1" applyProtection="1">
      <alignment horizontal="center" vertical="center"/>
      <protection locked="0"/>
    </xf>
    <xf numFmtId="165" fontId="22" fillId="6" borderId="42" xfId="1" applyNumberFormat="1" applyFont="1" applyFill="1" applyBorder="1" applyAlignment="1" applyProtection="1">
      <alignment horizontal="center" vertical="center"/>
      <protection locked="0"/>
    </xf>
    <xf numFmtId="165" fontId="22" fillId="6" borderId="43" xfId="1" applyNumberFormat="1" applyFont="1" applyFill="1" applyBorder="1" applyAlignment="1" applyProtection="1">
      <alignment horizontal="center" vertical="center"/>
      <protection locked="0"/>
    </xf>
    <xf numFmtId="165" fontId="22" fillId="6" borderId="45" xfId="1" applyNumberFormat="1" applyFont="1" applyFill="1" applyBorder="1" applyAlignment="1" applyProtection="1">
      <alignment horizontal="center" vertical="center"/>
      <protection locked="0"/>
    </xf>
    <xf numFmtId="0" fontId="22" fillId="6" borderId="28" xfId="0" applyFont="1" applyFill="1" applyBorder="1" applyAlignment="1">
      <alignment horizontal="center" vertical="center" shrinkToFit="1"/>
    </xf>
    <xf numFmtId="165" fontId="22" fillId="6" borderId="25" xfId="1" applyNumberFormat="1" applyFont="1" applyFill="1" applyBorder="1" applyAlignment="1" applyProtection="1">
      <alignment horizontal="right" vertical="center"/>
      <protection locked="0"/>
    </xf>
    <xf numFmtId="165" fontId="22" fillId="6" borderId="42" xfId="1" applyNumberFormat="1" applyFont="1" applyFill="1" applyBorder="1" applyAlignment="1" applyProtection="1">
      <alignment horizontal="right" vertical="center"/>
      <protection locked="0"/>
    </xf>
    <xf numFmtId="165" fontId="22" fillId="6" borderId="33" xfId="1" applyNumberFormat="1" applyFont="1" applyFill="1" applyBorder="1" applyAlignment="1" applyProtection="1">
      <alignment horizontal="right" vertical="center"/>
      <protection locked="0"/>
    </xf>
    <xf numFmtId="165" fontId="22" fillId="6" borderId="37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43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47" xfId="1" quotePrefix="1" applyNumberFormat="1" applyFont="1" applyFill="1" applyBorder="1" applyAlignment="1" applyProtection="1">
      <alignment horizontal="center" vertical="center"/>
      <protection locked="0"/>
    </xf>
    <xf numFmtId="166" fontId="1" fillId="0" borderId="20" xfId="0" applyNumberFormat="1" applyFont="1" applyBorder="1" applyAlignment="1">
      <alignment vertical="center"/>
    </xf>
    <xf numFmtId="167" fontId="22" fillId="6" borderId="45" xfId="1" applyNumberFormat="1" applyFont="1" applyFill="1" applyBorder="1" applyAlignment="1" applyProtection="1">
      <alignment horizontal="left" vertical="center"/>
      <protection locked="0"/>
    </xf>
    <xf numFmtId="165" fontId="41" fillId="6" borderId="37" xfId="1" quotePrefix="1" applyNumberFormat="1" applyFont="1" applyFill="1" applyBorder="1" applyAlignment="1" applyProtection="1">
      <alignment horizontal="center" vertical="center"/>
      <protection locked="0"/>
    </xf>
    <xf numFmtId="165" fontId="41" fillId="6" borderId="43" xfId="1" quotePrefix="1" applyNumberFormat="1" applyFont="1" applyFill="1" applyBorder="1" applyAlignment="1" applyProtection="1">
      <alignment horizontal="center" vertical="center"/>
      <protection locked="0"/>
    </xf>
    <xf numFmtId="167" fontId="22" fillId="6" borderId="35" xfId="1" applyNumberFormat="1" applyFont="1" applyFill="1" applyBorder="1" applyAlignment="1" applyProtection="1">
      <alignment horizontal="left" vertical="center"/>
      <protection locked="0"/>
    </xf>
    <xf numFmtId="0" fontId="0" fillId="0" borderId="0" xfId="0"/>
    <xf numFmtId="165" fontId="22" fillId="6" borderId="29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34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46" xfId="1" quotePrefix="1" applyNumberFormat="1" applyFont="1" applyFill="1" applyBorder="1" applyAlignment="1" applyProtection="1">
      <alignment horizontal="center" vertical="center"/>
      <protection locked="0"/>
    </xf>
    <xf numFmtId="0" fontId="14" fillId="4" borderId="13" xfId="0" applyFont="1" applyFill="1" applyBorder="1" applyAlignment="1">
      <alignment horizontal="center"/>
    </xf>
    <xf numFmtId="0" fontId="16" fillId="0" borderId="19" xfId="0" applyFont="1" applyBorder="1"/>
    <xf numFmtId="0" fontId="14" fillId="4" borderId="0" xfId="0" applyFont="1" applyFill="1" applyAlignment="1">
      <alignment horizontal="center"/>
    </xf>
    <xf numFmtId="0" fontId="16" fillId="0" borderId="15" xfId="0" applyFont="1" applyBorder="1"/>
    <xf numFmtId="0" fontId="14" fillId="4" borderId="10" xfId="0" applyFont="1" applyFill="1" applyBorder="1" applyAlignment="1">
      <alignment horizontal="center"/>
    </xf>
    <xf numFmtId="0" fontId="16" fillId="0" borderId="17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6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5" fillId="3" borderId="5" xfId="0" applyFont="1" applyFill="1" applyBorder="1" applyAlignment="1">
      <alignment horizontal="center"/>
    </xf>
    <xf numFmtId="0" fontId="16" fillId="0" borderId="5" xfId="0" applyFont="1" applyBorder="1"/>
    <xf numFmtId="0" fontId="14" fillId="4" borderId="7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6" fillId="0" borderId="11" xfId="0" applyFont="1" applyBorder="1"/>
    <xf numFmtId="0" fontId="16" fillId="0" borderId="14" xfId="0" applyFont="1" applyBorder="1"/>
    <xf numFmtId="0" fontId="16" fillId="0" borderId="18" xfId="0" applyFont="1" applyBorder="1"/>
    <xf numFmtId="0" fontId="14" fillId="3" borderId="0" xfId="0" applyFont="1" applyFill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</cellXfs>
  <cellStyles count="44">
    <cellStyle name="Comma0" xfId="6" xr:uid="{45F5F06F-53B1-413A-8CFC-4E38B7EBEC43}"/>
    <cellStyle name="Currency0" xfId="7" xr:uid="{0CFF4D7C-E769-49BF-8C86-10777EB08D51}"/>
    <cellStyle name="Date" xfId="8" xr:uid="{349FEA6D-2A68-4A08-9C3B-4ED069E682AE}"/>
    <cellStyle name="Fixed" xfId="9" xr:uid="{75D1FED8-9688-48DF-A92B-26AC6C98B92B}"/>
    <cellStyle name="Followed Hyperlink 2" xfId="10" xr:uid="{DF40CADB-ECF6-44B4-B945-73042D9C4874}"/>
    <cellStyle name="Heading 1 2" xfId="11" xr:uid="{5EFC4255-A6DC-4B0B-9F1E-CF37CB1BE660}"/>
    <cellStyle name="Heading 2 2" xfId="12" xr:uid="{E8472580-63BB-40EE-A394-240A5FBBC63B}"/>
    <cellStyle name="Hyperlink 2" xfId="38" xr:uid="{E3ED7A1B-F8E9-4245-A1CA-3C0A859CAD33}"/>
    <cellStyle name="Normal" xfId="0" builtinId="0"/>
    <cellStyle name="Normal - Style1" xfId="13" xr:uid="{32909E91-5E58-4148-805E-D7EBE6E30D25}"/>
    <cellStyle name="Normal 2" xfId="2" xr:uid="{E8409B0D-22C1-43E9-9580-CA9D697272C0}"/>
    <cellStyle name="Normal 3" xfId="39" xr:uid="{1C603A81-1595-45FB-A8C4-2EBF01CAA039}"/>
    <cellStyle name="Normal 4" xfId="43" xr:uid="{16FDA7E4-6DBF-4CE6-81D4-22D44DFB2257}"/>
    <cellStyle name="Total 2" xfId="14" xr:uid="{B79E5A76-2E34-4A89-A726-CAF47419F63E}"/>
    <cellStyle name="ハイパーリンク 2" xfId="3" xr:uid="{3B413993-ED9F-4FD2-A8EB-E911D3B0F7B3}"/>
    <cellStyle name="ハイパーリンク 2 2" xfId="15" xr:uid="{F5AF9D19-2C63-4E45-AF97-C810C9D83FB2}"/>
    <cellStyle name="똿뗦먛귟 [0.00]_PRODUCT DETAIL Q1" xfId="17" xr:uid="{1A92739D-6448-4EF9-9BA6-4414E0FA3725}"/>
    <cellStyle name="똿뗦먛귟_PRODUCT DETAIL Q1" xfId="18" xr:uid="{D56574A3-A52C-48E0-84F9-AA30AD0EC0F5}"/>
    <cellStyle name="믅됞 [0.00]_PRODUCT DETAIL Q1" xfId="26" xr:uid="{9D15FFA7-066F-4FEE-AC93-8F58EFA0AA2C}"/>
    <cellStyle name="믅됞_PRODUCT DETAIL Q1" xfId="27" xr:uid="{9531881A-C90B-4161-9085-45C54B8E4C84}"/>
    <cellStyle name="백분율_HOBONG" xfId="28" xr:uid="{FB860EA3-ABE8-4CA1-84E1-F13C9C25F4C1}"/>
    <cellStyle name="뷭?_BOOKSHIP" xfId="29" xr:uid="{D9B03915-71ED-4D6E-B48F-1D084C9C0494}"/>
    <cellStyle name="콤마 [0]_1202" xfId="30" xr:uid="{D5945F54-C10F-4C90-95B3-185973076224}"/>
    <cellStyle name="콤마_1202" xfId="31" xr:uid="{7977AB55-B7FA-4061-ADF1-DE8FF8227FBF}"/>
    <cellStyle name="통화 [0]_1202" xfId="32" xr:uid="{AA46FB88-A721-4930-B596-A046AE0FE19F}"/>
    <cellStyle name="통화_1202" xfId="33" xr:uid="{DA6A08E7-9DE5-492B-9BAB-0D27A10605A4}"/>
    <cellStyle name="표준_(정보부문)월별인원계획" xfId="34" xr:uid="{C309CC6A-5D5A-456E-BFDD-D9703D34ACA0}"/>
    <cellStyle name="一般_MONTHLY SCHEDULE" xfId="16" xr:uid="{F85C96CA-B8BA-441E-B2B1-74974AF3C504}"/>
    <cellStyle name="未定義" xfId="25" xr:uid="{8DB594BC-217B-48AB-BF1C-C395FC13E61B}"/>
    <cellStyle name="標準 2" xfId="1" xr:uid="{3EAFDD57-AA26-47AD-ACC3-1072FED3819B}"/>
    <cellStyle name="標準 2 2" xfId="21" xr:uid="{6B154DE0-70C0-4B80-B886-4E818B3DFE79}"/>
    <cellStyle name="標準 3" xfId="5" xr:uid="{8F19B2C1-B14B-4B6B-8980-506117D1184B}"/>
    <cellStyle name="標準 3 2" xfId="22" xr:uid="{ED29631C-755C-4577-8A8F-F8A7CD4C013A}"/>
    <cellStyle name="標準 4" xfId="23" xr:uid="{368C23A9-6783-4999-8944-B806E77FF555}"/>
    <cellStyle name="標準 5" xfId="24" xr:uid="{9EB57BFC-B270-4D14-99C5-A9DFE43E20AE}"/>
    <cellStyle name="標準 6" xfId="35" xr:uid="{B88C418E-820B-4DB7-AF0F-6B1523F39ECE}"/>
    <cellStyle name="標準 6 2" xfId="40" xr:uid="{F7383C3B-968D-4C63-A750-014116A7FE60}"/>
    <cellStyle name="標準 7" xfId="36" xr:uid="{93AD2767-2A22-4E2B-BBE6-90E5DEEFC338}"/>
    <cellStyle name="標準 7 2" xfId="37" xr:uid="{76BFBE31-0E88-422B-99BA-2C9E6EF449B2}"/>
    <cellStyle name="標準 7 2 2" xfId="42" xr:uid="{9B482A50-CB72-445A-AF22-3EFFF333914B}"/>
    <cellStyle name="標準 7 3" xfId="41" xr:uid="{543CAA6E-18B1-4E5A-8CF8-ACB9475E10A6}"/>
    <cellStyle name="標準_CONSOLI - USA ブランクNEW" xfId="4" xr:uid="{FC71C273-2C90-49EB-AA1B-AF2D187C2598}"/>
    <cellStyle name="通貨 2" xfId="19" xr:uid="{4E8BCE53-4500-452D-A040-269658CD6E16}"/>
    <cellStyle name="通貨 2 2" xfId="20" xr:uid="{F755EE37-9473-4D50-8E4F-557DC1430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21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1"/>
  <sheetViews>
    <sheetView tabSelected="1" zoomScale="64" zoomScaleNormal="64" workbookViewId="0">
      <selection activeCell="Y3" sqref="Y3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9.125" customWidth="1"/>
    <col min="14" max="20" width="10.625" customWidth="1"/>
    <col min="21" max="24" width="9" customWidth="1"/>
    <col min="25" max="25" width="14.625" customWidth="1"/>
    <col min="26" max="26" width="13" customWidth="1"/>
    <col min="27" max="27" width="9" customWidth="1"/>
  </cols>
  <sheetData>
    <row r="1" spans="1:27" ht="94.5" customHeight="1">
      <c r="A1" s="1"/>
      <c r="B1" s="2"/>
      <c r="C1" s="2"/>
      <c r="D1" s="93"/>
      <c r="E1" s="94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95" t="s">
        <v>0</v>
      </c>
      <c r="C2" s="94"/>
      <c r="D2" s="94"/>
      <c r="E2" s="94"/>
      <c r="F2" s="94"/>
      <c r="G2" s="94"/>
      <c r="H2" s="94"/>
      <c r="I2" s="94"/>
      <c r="J2" s="94"/>
      <c r="K2" s="4"/>
      <c r="N2" s="5"/>
      <c r="O2" s="5"/>
      <c r="P2" s="5"/>
      <c r="Q2" s="5"/>
      <c r="R2" s="6"/>
      <c r="S2" s="7"/>
      <c r="T2" s="7"/>
      <c r="U2" s="4"/>
      <c r="V2" s="4"/>
      <c r="W2" s="4"/>
      <c r="X2" s="4"/>
      <c r="Y2" s="8" t="s">
        <v>1</v>
      </c>
      <c r="Z2" s="4"/>
      <c r="AA2" s="4"/>
    </row>
    <row r="3" spans="1:27" ht="25.5" customHeight="1">
      <c r="A3" s="4"/>
      <c r="B3" s="94"/>
      <c r="C3" s="94"/>
      <c r="D3" s="94"/>
      <c r="E3" s="94"/>
      <c r="F3" s="94"/>
      <c r="G3" s="94"/>
      <c r="H3" s="94"/>
      <c r="I3" s="94"/>
      <c r="J3" s="94"/>
      <c r="K3" s="4"/>
      <c r="N3" s="9"/>
      <c r="O3" s="9"/>
      <c r="P3" s="9"/>
      <c r="Q3" s="9"/>
      <c r="R3" s="10"/>
      <c r="S3" s="11"/>
      <c r="T3" s="4"/>
      <c r="U3" s="4"/>
      <c r="V3" s="4"/>
      <c r="W3" s="4"/>
      <c r="X3" s="4"/>
      <c r="Y3" s="9">
        <v>45933</v>
      </c>
      <c r="Z3" s="9"/>
      <c r="AA3" s="4"/>
    </row>
    <row r="4" spans="1:27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96"/>
      <c r="N4" s="94"/>
      <c r="O4" s="94"/>
      <c r="P4" s="94"/>
      <c r="Q4" s="14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7"/>
      <c r="C8" s="18"/>
      <c r="D8" s="97" t="s">
        <v>4</v>
      </c>
      <c r="E8" s="100" t="s">
        <v>5</v>
      </c>
      <c r="F8" s="101" t="s">
        <v>6</v>
      </c>
      <c r="G8" s="103" t="s">
        <v>7</v>
      </c>
      <c r="H8" s="104"/>
      <c r="I8" s="105" t="s">
        <v>8</v>
      </c>
      <c r="J8" s="106"/>
      <c r="K8" s="104"/>
      <c r="L8" s="19" t="s">
        <v>9</v>
      </c>
      <c r="M8" s="107" t="s">
        <v>9</v>
      </c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4"/>
      <c r="Z8" s="1"/>
      <c r="AA8" s="1"/>
    </row>
    <row r="9" spans="1:27" ht="21.75" customHeight="1">
      <c r="A9" s="1"/>
      <c r="B9" s="20"/>
      <c r="C9" s="21"/>
      <c r="D9" s="98"/>
      <c r="E9" s="98"/>
      <c r="F9" s="102"/>
      <c r="G9" s="108" t="s">
        <v>10</v>
      </c>
      <c r="H9" s="109"/>
      <c r="I9" s="112" t="s">
        <v>11</v>
      </c>
      <c r="J9" s="112" t="s">
        <v>12</v>
      </c>
      <c r="K9" s="113" t="s">
        <v>10</v>
      </c>
      <c r="L9" s="114" t="s">
        <v>13</v>
      </c>
      <c r="M9" s="22" t="s">
        <v>14</v>
      </c>
      <c r="N9" s="87" t="s">
        <v>15</v>
      </c>
      <c r="O9" s="89" t="s">
        <v>16</v>
      </c>
      <c r="P9" s="87" t="s">
        <v>17</v>
      </c>
      <c r="Q9" s="89" t="s">
        <v>18</v>
      </c>
      <c r="R9" s="87" t="s">
        <v>19</v>
      </c>
      <c r="S9" s="89" t="s">
        <v>20</v>
      </c>
      <c r="T9" s="87" t="s">
        <v>21</v>
      </c>
      <c r="U9" s="89" t="s">
        <v>22</v>
      </c>
      <c r="V9" s="87" t="s">
        <v>23</v>
      </c>
      <c r="W9" s="89" t="s">
        <v>24</v>
      </c>
      <c r="X9" s="87" t="s">
        <v>25</v>
      </c>
      <c r="Y9" s="91" t="s">
        <v>26</v>
      </c>
      <c r="Z9" s="1"/>
      <c r="AA9" s="1"/>
    </row>
    <row r="10" spans="1:27" ht="21.75" customHeight="1" thickBot="1">
      <c r="A10" s="1"/>
      <c r="B10" s="23"/>
      <c r="C10" s="24" t="s">
        <v>27</v>
      </c>
      <c r="D10" s="99"/>
      <c r="E10" s="99"/>
      <c r="F10" s="92"/>
      <c r="G10" s="110"/>
      <c r="H10" s="111"/>
      <c r="I10" s="90"/>
      <c r="J10" s="90"/>
      <c r="K10" s="92"/>
      <c r="L10" s="111"/>
      <c r="M10" s="25" t="s">
        <v>28</v>
      </c>
      <c r="N10" s="88"/>
      <c r="O10" s="90"/>
      <c r="P10" s="88"/>
      <c r="Q10" s="90"/>
      <c r="R10" s="88"/>
      <c r="S10" s="90"/>
      <c r="T10" s="88"/>
      <c r="U10" s="90"/>
      <c r="V10" s="88"/>
      <c r="W10" s="90"/>
      <c r="X10" s="88"/>
      <c r="Y10" s="92"/>
      <c r="Z10" s="1"/>
      <c r="AA10" s="1"/>
    </row>
    <row r="11" spans="1:27" ht="27" customHeight="1" thickTop="1">
      <c r="A11" s="26"/>
      <c r="B11" s="34"/>
      <c r="C11" s="63">
        <v>40</v>
      </c>
      <c r="D11" s="36" t="s">
        <v>35</v>
      </c>
      <c r="E11" s="37" t="s">
        <v>36</v>
      </c>
      <c r="F11" s="71" t="s">
        <v>33</v>
      </c>
      <c r="G11" s="72">
        <v>45933</v>
      </c>
      <c r="H11" s="79">
        <f t="shared" ref="H11:H15" si="0">G11+2</f>
        <v>45935</v>
      </c>
      <c r="I11" s="75">
        <f t="shared" ref="I11:I12" si="1">G11-8</f>
        <v>45925</v>
      </c>
      <c r="J11" s="76">
        <f t="shared" ref="J11:J12" si="2">G11-4</f>
        <v>45929</v>
      </c>
      <c r="K11" s="77">
        <f t="shared" ref="K11:K20" si="3">G11-3</f>
        <v>45930</v>
      </c>
      <c r="L11" s="38">
        <f t="shared" ref="L11:L20" si="4">G11+19</f>
        <v>45952</v>
      </c>
      <c r="M11" s="39">
        <f t="shared" ref="M11:M20" si="5">L11+5</f>
        <v>45957</v>
      </c>
      <c r="N11" s="38">
        <f t="shared" ref="N11:N20" si="6">M11+4</f>
        <v>45961</v>
      </c>
      <c r="O11" s="41">
        <f t="shared" ref="O11:P20" si="7">N11+1</f>
        <v>45962</v>
      </c>
      <c r="P11" s="38">
        <f t="shared" si="7"/>
        <v>45963</v>
      </c>
      <c r="Q11" s="40">
        <f t="shared" ref="Q11:Q20" si="8">P11+2</f>
        <v>45965</v>
      </c>
      <c r="R11" s="38">
        <f t="shared" ref="R11:T20" si="9">Q11+1</f>
        <v>45966</v>
      </c>
      <c r="S11" s="40">
        <f t="shared" si="9"/>
        <v>45967</v>
      </c>
      <c r="T11" s="38">
        <f t="shared" si="9"/>
        <v>45968</v>
      </c>
      <c r="U11" s="40">
        <f t="shared" ref="U11:U20" si="10">T11+2</f>
        <v>45970</v>
      </c>
      <c r="V11" s="38">
        <f t="shared" ref="V11:V20" si="11">U11+1</f>
        <v>45971</v>
      </c>
      <c r="W11" s="40">
        <f t="shared" ref="W11:W20" si="12">V11+2</f>
        <v>45973</v>
      </c>
      <c r="X11" s="38">
        <f t="shared" ref="X11:X20" si="13">W11+1</f>
        <v>45974</v>
      </c>
      <c r="Y11" s="41">
        <f t="shared" ref="Y11:Y20" si="14">X11+4</f>
        <v>45978</v>
      </c>
      <c r="Z11" s="1"/>
      <c r="AA11" s="1"/>
    </row>
    <row r="12" spans="1:27" ht="27" customHeight="1">
      <c r="A12" s="26"/>
      <c r="B12" s="34"/>
      <c r="C12" s="35">
        <v>41</v>
      </c>
      <c r="D12" s="36" t="s">
        <v>37</v>
      </c>
      <c r="E12" s="37" t="s">
        <v>38</v>
      </c>
      <c r="F12" s="66" t="s">
        <v>33</v>
      </c>
      <c r="G12" s="73">
        <v>45940</v>
      </c>
      <c r="H12" s="79">
        <f t="shared" si="0"/>
        <v>45942</v>
      </c>
      <c r="I12" s="75">
        <f t="shared" si="1"/>
        <v>45932</v>
      </c>
      <c r="J12" s="76">
        <f t="shared" si="2"/>
        <v>45936</v>
      </c>
      <c r="K12" s="77">
        <f t="shared" si="3"/>
        <v>45937</v>
      </c>
      <c r="L12" s="67">
        <f t="shared" si="4"/>
        <v>45959</v>
      </c>
      <c r="M12" s="68">
        <f t="shared" si="5"/>
        <v>45964</v>
      </c>
      <c r="N12" s="67">
        <f t="shared" si="6"/>
        <v>45968</v>
      </c>
      <c r="O12" s="70">
        <f t="shared" si="7"/>
        <v>45969</v>
      </c>
      <c r="P12" s="67">
        <f t="shared" si="7"/>
        <v>45970</v>
      </c>
      <c r="Q12" s="69">
        <f t="shared" si="8"/>
        <v>45972</v>
      </c>
      <c r="R12" s="67">
        <f t="shared" si="9"/>
        <v>45973</v>
      </c>
      <c r="S12" s="69">
        <f t="shared" si="9"/>
        <v>45974</v>
      </c>
      <c r="T12" s="67">
        <f t="shared" si="9"/>
        <v>45975</v>
      </c>
      <c r="U12" s="69">
        <f t="shared" si="10"/>
        <v>45977</v>
      </c>
      <c r="V12" s="67">
        <f t="shared" si="11"/>
        <v>45978</v>
      </c>
      <c r="W12" s="69">
        <f t="shared" si="12"/>
        <v>45980</v>
      </c>
      <c r="X12" s="67">
        <f t="shared" si="13"/>
        <v>45981</v>
      </c>
      <c r="Y12" s="70">
        <f t="shared" si="14"/>
        <v>45985</v>
      </c>
      <c r="Z12" s="1"/>
      <c r="AA12" s="1"/>
    </row>
    <row r="13" spans="1:27" ht="27" customHeight="1">
      <c r="A13" s="26"/>
      <c r="B13" s="42"/>
      <c r="C13" s="63">
        <v>42</v>
      </c>
      <c r="D13" s="36" t="s">
        <v>39</v>
      </c>
      <c r="E13" s="37" t="s">
        <v>40</v>
      </c>
      <c r="F13" s="66" t="s">
        <v>33</v>
      </c>
      <c r="G13" s="73">
        <v>45947</v>
      </c>
      <c r="H13" s="79">
        <f t="shared" si="0"/>
        <v>45949</v>
      </c>
      <c r="I13" s="80" t="s">
        <v>41</v>
      </c>
      <c r="J13" s="81" t="s">
        <v>42</v>
      </c>
      <c r="K13" s="77">
        <f t="shared" si="3"/>
        <v>45944</v>
      </c>
      <c r="L13" s="67">
        <f t="shared" si="4"/>
        <v>45966</v>
      </c>
      <c r="M13" s="68">
        <f t="shared" si="5"/>
        <v>45971</v>
      </c>
      <c r="N13" s="67">
        <f t="shared" si="6"/>
        <v>45975</v>
      </c>
      <c r="O13" s="70">
        <f t="shared" si="7"/>
        <v>45976</v>
      </c>
      <c r="P13" s="67">
        <f t="shared" si="7"/>
        <v>45977</v>
      </c>
      <c r="Q13" s="69">
        <f t="shared" si="8"/>
        <v>45979</v>
      </c>
      <c r="R13" s="67">
        <f t="shared" si="9"/>
        <v>45980</v>
      </c>
      <c r="S13" s="69">
        <f t="shared" si="9"/>
        <v>45981</v>
      </c>
      <c r="T13" s="67">
        <f t="shared" si="9"/>
        <v>45982</v>
      </c>
      <c r="U13" s="69">
        <f t="shared" si="10"/>
        <v>45984</v>
      </c>
      <c r="V13" s="67">
        <f t="shared" si="11"/>
        <v>45985</v>
      </c>
      <c r="W13" s="69">
        <f t="shared" si="12"/>
        <v>45987</v>
      </c>
      <c r="X13" s="67">
        <f t="shared" si="13"/>
        <v>45988</v>
      </c>
      <c r="Y13" s="70">
        <f t="shared" si="14"/>
        <v>45992</v>
      </c>
      <c r="Z13" s="1"/>
      <c r="AA13" s="1"/>
    </row>
    <row r="14" spans="1:27" ht="27" customHeight="1">
      <c r="A14" s="26"/>
      <c r="B14" s="34"/>
      <c r="C14" s="63">
        <v>43</v>
      </c>
      <c r="D14" s="64" t="s">
        <v>43</v>
      </c>
      <c r="E14" s="65" t="s">
        <v>44</v>
      </c>
      <c r="F14" s="66" t="s">
        <v>33</v>
      </c>
      <c r="G14" s="73">
        <v>45954</v>
      </c>
      <c r="H14" s="79">
        <f t="shared" si="0"/>
        <v>45956</v>
      </c>
      <c r="I14" s="75">
        <f t="shared" ref="I14:I15" si="15">G14-8</f>
        <v>45946</v>
      </c>
      <c r="J14" s="76">
        <f t="shared" ref="J14:J15" si="16">G14-4</f>
        <v>45950</v>
      </c>
      <c r="K14" s="77">
        <f t="shared" si="3"/>
        <v>45951</v>
      </c>
      <c r="L14" s="67">
        <f t="shared" si="4"/>
        <v>45973</v>
      </c>
      <c r="M14" s="68">
        <f t="shared" si="5"/>
        <v>45978</v>
      </c>
      <c r="N14" s="67">
        <f t="shared" si="6"/>
        <v>45982</v>
      </c>
      <c r="O14" s="70">
        <f t="shared" si="7"/>
        <v>45983</v>
      </c>
      <c r="P14" s="67">
        <f t="shared" si="7"/>
        <v>45984</v>
      </c>
      <c r="Q14" s="69">
        <f t="shared" si="8"/>
        <v>45986</v>
      </c>
      <c r="R14" s="67">
        <f t="shared" si="9"/>
        <v>45987</v>
      </c>
      <c r="S14" s="69">
        <f t="shared" si="9"/>
        <v>45988</v>
      </c>
      <c r="T14" s="67">
        <f t="shared" si="9"/>
        <v>45989</v>
      </c>
      <c r="U14" s="69">
        <f t="shared" si="10"/>
        <v>45991</v>
      </c>
      <c r="V14" s="67">
        <f t="shared" si="11"/>
        <v>45992</v>
      </c>
      <c r="W14" s="69">
        <f t="shared" si="12"/>
        <v>45994</v>
      </c>
      <c r="X14" s="67">
        <f t="shared" si="13"/>
        <v>45995</v>
      </c>
      <c r="Y14" s="70">
        <f t="shared" si="14"/>
        <v>45999</v>
      </c>
      <c r="Z14" s="1"/>
      <c r="AA14" s="27"/>
    </row>
    <row r="15" spans="1:27" ht="27" customHeight="1">
      <c r="A15" s="26"/>
      <c r="B15" s="34"/>
      <c r="C15" s="63">
        <v>44</v>
      </c>
      <c r="D15" s="64" t="s">
        <v>45</v>
      </c>
      <c r="E15" s="65" t="s">
        <v>46</v>
      </c>
      <c r="F15" s="66" t="s">
        <v>33</v>
      </c>
      <c r="G15" s="73">
        <v>45961</v>
      </c>
      <c r="H15" s="79">
        <f t="shared" si="0"/>
        <v>45963</v>
      </c>
      <c r="I15" s="75">
        <f t="shared" si="15"/>
        <v>45953</v>
      </c>
      <c r="J15" s="76">
        <f t="shared" si="16"/>
        <v>45957</v>
      </c>
      <c r="K15" s="77">
        <f t="shared" si="3"/>
        <v>45958</v>
      </c>
      <c r="L15" s="67">
        <f t="shared" si="4"/>
        <v>45980</v>
      </c>
      <c r="M15" s="39">
        <f t="shared" si="5"/>
        <v>45985</v>
      </c>
      <c r="N15" s="38">
        <f t="shared" si="6"/>
        <v>45989</v>
      </c>
      <c r="O15" s="41">
        <f t="shared" si="7"/>
        <v>45990</v>
      </c>
      <c r="P15" s="38">
        <f t="shared" si="7"/>
        <v>45991</v>
      </c>
      <c r="Q15" s="40">
        <f t="shared" si="8"/>
        <v>45993</v>
      </c>
      <c r="R15" s="38">
        <f t="shared" si="9"/>
        <v>45994</v>
      </c>
      <c r="S15" s="40">
        <f t="shared" si="9"/>
        <v>45995</v>
      </c>
      <c r="T15" s="38">
        <f t="shared" si="9"/>
        <v>45996</v>
      </c>
      <c r="U15" s="40">
        <f t="shared" si="10"/>
        <v>45998</v>
      </c>
      <c r="V15" s="38">
        <f t="shared" si="11"/>
        <v>45999</v>
      </c>
      <c r="W15" s="40">
        <f t="shared" si="12"/>
        <v>46001</v>
      </c>
      <c r="X15" s="38">
        <f t="shared" si="13"/>
        <v>46002</v>
      </c>
      <c r="Y15" s="41">
        <f t="shared" si="14"/>
        <v>46006</v>
      </c>
      <c r="Z15" s="1"/>
      <c r="AA15" s="27"/>
    </row>
    <row r="16" spans="1:27" ht="27" customHeight="1">
      <c r="A16" s="26"/>
      <c r="B16" s="34"/>
      <c r="C16" s="35">
        <v>45</v>
      </c>
      <c r="D16" s="36" t="s">
        <v>47</v>
      </c>
      <c r="E16" s="37" t="s">
        <v>48</v>
      </c>
      <c r="F16" s="66" t="s">
        <v>33</v>
      </c>
      <c r="G16" s="73">
        <v>45968</v>
      </c>
      <c r="H16" s="79">
        <v>45970</v>
      </c>
      <c r="I16" s="80" t="s">
        <v>49</v>
      </c>
      <c r="J16" s="81" t="s">
        <v>50</v>
      </c>
      <c r="K16" s="77">
        <f t="shared" si="3"/>
        <v>45965</v>
      </c>
      <c r="L16" s="67">
        <f t="shared" si="4"/>
        <v>45987</v>
      </c>
      <c r="M16" s="68">
        <f t="shared" si="5"/>
        <v>45992</v>
      </c>
      <c r="N16" s="67">
        <f t="shared" si="6"/>
        <v>45996</v>
      </c>
      <c r="O16" s="70">
        <f t="shared" si="7"/>
        <v>45997</v>
      </c>
      <c r="P16" s="67">
        <f t="shared" si="7"/>
        <v>45998</v>
      </c>
      <c r="Q16" s="69">
        <f t="shared" si="8"/>
        <v>46000</v>
      </c>
      <c r="R16" s="67">
        <f t="shared" si="9"/>
        <v>46001</v>
      </c>
      <c r="S16" s="69">
        <f t="shared" si="9"/>
        <v>46002</v>
      </c>
      <c r="T16" s="67">
        <f t="shared" si="9"/>
        <v>46003</v>
      </c>
      <c r="U16" s="69">
        <f t="shared" si="10"/>
        <v>46005</v>
      </c>
      <c r="V16" s="67">
        <f t="shared" si="11"/>
        <v>46006</v>
      </c>
      <c r="W16" s="69">
        <f t="shared" si="12"/>
        <v>46008</v>
      </c>
      <c r="X16" s="67">
        <f t="shared" si="13"/>
        <v>46009</v>
      </c>
      <c r="Y16" s="70">
        <f t="shared" si="14"/>
        <v>46013</v>
      </c>
      <c r="Z16" s="1"/>
      <c r="AA16" s="27"/>
    </row>
    <row r="17" spans="1:27" ht="27" customHeight="1">
      <c r="A17" s="26"/>
      <c r="B17" s="42"/>
      <c r="C17" s="63">
        <v>46</v>
      </c>
      <c r="D17" s="36" t="s">
        <v>51</v>
      </c>
      <c r="E17" s="37" t="s">
        <v>52</v>
      </c>
      <c r="F17" s="66" t="s">
        <v>33</v>
      </c>
      <c r="G17" s="73">
        <v>45975</v>
      </c>
      <c r="H17" s="79">
        <v>45977</v>
      </c>
      <c r="I17" s="75">
        <f t="shared" ref="I17:I20" si="17">G17-8</f>
        <v>45967</v>
      </c>
      <c r="J17" s="76">
        <f t="shared" ref="J17:J20" si="18">G17-4</f>
        <v>45971</v>
      </c>
      <c r="K17" s="77">
        <f t="shared" si="3"/>
        <v>45972</v>
      </c>
      <c r="L17" s="67">
        <f t="shared" si="4"/>
        <v>45994</v>
      </c>
      <c r="M17" s="68">
        <f t="shared" si="5"/>
        <v>45999</v>
      </c>
      <c r="N17" s="67">
        <f t="shared" si="6"/>
        <v>46003</v>
      </c>
      <c r="O17" s="70">
        <f t="shared" si="7"/>
        <v>46004</v>
      </c>
      <c r="P17" s="67">
        <f t="shared" si="7"/>
        <v>46005</v>
      </c>
      <c r="Q17" s="69">
        <f t="shared" si="8"/>
        <v>46007</v>
      </c>
      <c r="R17" s="67">
        <f t="shared" si="9"/>
        <v>46008</v>
      </c>
      <c r="S17" s="69">
        <f t="shared" si="9"/>
        <v>46009</v>
      </c>
      <c r="T17" s="67">
        <f t="shared" si="9"/>
        <v>46010</v>
      </c>
      <c r="U17" s="69">
        <f t="shared" si="10"/>
        <v>46012</v>
      </c>
      <c r="V17" s="67">
        <f t="shared" si="11"/>
        <v>46013</v>
      </c>
      <c r="W17" s="69">
        <f t="shared" si="12"/>
        <v>46015</v>
      </c>
      <c r="X17" s="67">
        <f t="shared" si="13"/>
        <v>46016</v>
      </c>
      <c r="Y17" s="70">
        <f t="shared" si="14"/>
        <v>46020</v>
      </c>
      <c r="Z17" s="1"/>
      <c r="AA17" s="27"/>
    </row>
    <row r="18" spans="1:27" ht="27" customHeight="1">
      <c r="A18" s="26"/>
      <c r="B18" s="34"/>
      <c r="C18" s="63">
        <v>47</v>
      </c>
      <c r="D18" s="64" t="s">
        <v>53</v>
      </c>
      <c r="E18" s="65" t="s">
        <v>54</v>
      </c>
      <c r="F18" s="66" t="s">
        <v>33</v>
      </c>
      <c r="G18" s="73">
        <v>45982</v>
      </c>
      <c r="H18" s="79">
        <v>45984</v>
      </c>
      <c r="I18" s="75">
        <f t="shared" si="17"/>
        <v>45974</v>
      </c>
      <c r="J18" s="76">
        <f t="shared" si="18"/>
        <v>45978</v>
      </c>
      <c r="K18" s="77">
        <f t="shared" si="3"/>
        <v>45979</v>
      </c>
      <c r="L18" s="67">
        <f t="shared" si="4"/>
        <v>46001</v>
      </c>
      <c r="M18" s="68">
        <f t="shared" si="5"/>
        <v>46006</v>
      </c>
      <c r="N18" s="67">
        <f t="shared" si="6"/>
        <v>46010</v>
      </c>
      <c r="O18" s="70">
        <f t="shared" si="7"/>
        <v>46011</v>
      </c>
      <c r="P18" s="67">
        <f t="shared" si="7"/>
        <v>46012</v>
      </c>
      <c r="Q18" s="69">
        <f t="shared" si="8"/>
        <v>46014</v>
      </c>
      <c r="R18" s="67">
        <f t="shared" si="9"/>
        <v>46015</v>
      </c>
      <c r="S18" s="69">
        <f t="shared" si="9"/>
        <v>46016</v>
      </c>
      <c r="T18" s="67">
        <f t="shared" si="9"/>
        <v>46017</v>
      </c>
      <c r="U18" s="69">
        <f t="shared" si="10"/>
        <v>46019</v>
      </c>
      <c r="V18" s="67">
        <f t="shared" si="11"/>
        <v>46020</v>
      </c>
      <c r="W18" s="69">
        <f t="shared" si="12"/>
        <v>46022</v>
      </c>
      <c r="X18" s="67">
        <f t="shared" si="13"/>
        <v>46023</v>
      </c>
      <c r="Y18" s="70">
        <f t="shared" si="14"/>
        <v>46027</v>
      </c>
      <c r="Z18" s="1"/>
      <c r="AA18" s="1"/>
    </row>
    <row r="19" spans="1:27" s="83" customFormat="1" ht="27" customHeight="1">
      <c r="A19" s="26"/>
      <c r="B19" s="42"/>
      <c r="C19" s="63">
        <v>48</v>
      </c>
      <c r="D19" s="64" t="s">
        <v>55</v>
      </c>
      <c r="E19" s="65" t="s">
        <v>56</v>
      </c>
      <c r="F19" s="66" t="s">
        <v>33</v>
      </c>
      <c r="G19" s="73">
        <v>45989</v>
      </c>
      <c r="H19" s="79">
        <v>45991</v>
      </c>
      <c r="I19" s="80" t="s">
        <v>57</v>
      </c>
      <c r="J19" s="81" t="s">
        <v>58</v>
      </c>
      <c r="K19" s="77">
        <f t="shared" si="3"/>
        <v>45986</v>
      </c>
      <c r="L19" s="67">
        <f t="shared" si="4"/>
        <v>46008</v>
      </c>
      <c r="M19" s="68">
        <f t="shared" si="5"/>
        <v>46013</v>
      </c>
      <c r="N19" s="67">
        <f t="shared" si="6"/>
        <v>46017</v>
      </c>
      <c r="O19" s="70">
        <f t="shared" si="7"/>
        <v>46018</v>
      </c>
      <c r="P19" s="67">
        <f t="shared" si="7"/>
        <v>46019</v>
      </c>
      <c r="Q19" s="69">
        <f t="shared" si="8"/>
        <v>46021</v>
      </c>
      <c r="R19" s="67">
        <f t="shared" si="9"/>
        <v>46022</v>
      </c>
      <c r="S19" s="69">
        <f t="shared" si="9"/>
        <v>46023</v>
      </c>
      <c r="T19" s="67">
        <f t="shared" si="9"/>
        <v>46024</v>
      </c>
      <c r="U19" s="69">
        <f t="shared" si="10"/>
        <v>46026</v>
      </c>
      <c r="V19" s="67">
        <f t="shared" si="11"/>
        <v>46027</v>
      </c>
      <c r="W19" s="69">
        <f t="shared" si="12"/>
        <v>46029</v>
      </c>
      <c r="X19" s="67">
        <f t="shared" si="13"/>
        <v>46030</v>
      </c>
      <c r="Y19" s="70">
        <f t="shared" si="14"/>
        <v>46034</v>
      </c>
      <c r="Z19" s="1"/>
      <c r="AA19" s="1"/>
    </row>
    <row r="20" spans="1:27" ht="21.75" customHeight="1" thickBot="1">
      <c r="A20" s="1"/>
      <c r="B20" s="62"/>
      <c r="C20" s="50">
        <v>49</v>
      </c>
      <c r="D20" s="43" t="s">
        <v>59</v>
      </c>
      <c r="E20" s="44" t="s">
        <v>60</v>
      </c>
      <c r="F20" s="45" t="s">
        <v>33</v>
      </c>
      <c r="G20" s="74">
        <v>45996</v>
      </c>
      <c r="H20" s="82">
        <v>45998</v>
      </c>
      <c r="I20" s="84">
        <f t="shared" si="17"/>
        <v>45988</v>
      </c>
      <c r="J20" s="85">
        <f t="shared" si="18"/>
        <v>45992</v>
      </c>
      <c r="K20" s="86">
        <f t="shared" si="3"/>
        <v>45993</v>
      </c>
      <c r="L20" s="46">
        <f t="shared" si="4"/>
        <v>46015</v>
      </c>
      <c r="M20" s="47">
        <f t="shared" si="5"/>
        <v>46020</v>
      </c>
      <c r="N20" s="46">
        <f t="shared" si="6"/>
        <v>46024</v>
      </c>
      <c r="O20" s="49">
        <f t="shared" si="7"/>
        <v>46025</v>
      </c>
      <c r="P20" s="46">
        <f t="shared" si="7"/>
        <v>46026</v>
      </c>
      <c r="Q20" s="48">
        <f t="shared" si="8"/>
        <v>46028</v>
      </c>
      <c r="R20" s="46">
        <f t="shared" si="9"/>
        <v>46029</v>
      </c>
      <c r="S20" s="48">
        <f t="shared" si="9"/>
        <v>46030</v>
      </c>
      <c r="T20" s="46">
        <f t="shared" si="9"/>
        <v>46031</v>
      </c>
      <c r="U20" s="48">
        <f t="shared" si="10"/>
        <v>46033</v>
      </c>
      <c r="V20" s="46">
        <f t="shared" si="11"/>
        <v>46034</v>
      </c>
      <c r="W20" s="48">
        <f t="shared" si="12"/>
        <v>46036</v>
      </c>
      <c r="X20" s="46">
        <f t="shared" si="13"/>
        <v>46037</v>
      </c>
      <c r="Y20" s="49">
        <f t="shared" si="14"/>
        <v>46041</v>
      </c>
      <c r="Z20" s="1"/>
      <c r="AA20" s="1"/>
    </row>
    <row r="21" spans="1:27" ht="21.75" customHeight="1">
      <c r="A21" s="1"/>
      <c r="B21" s="51"/>
      <c r="C21" s="52"/>
      <c r="D21" s="53"/>
      <c r="E21" s="54"/>
      <c r="F21" s="55"/>
      <c r="G21" s="56"/>
      <c r="H21" s="57"/>
      <c r="I21" s="58"/>
      <c r="J21" s="59"/>
      <c r="K21" s="59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1"/>
      <c r="AA21" s="1"/>
    </row>
    <row r="22" spans="1:27" ht="21.75" customHeight="1">
      <c r="A22" s="1"/>
      <c r="B22" s="29" t="s">
        <v>29</v>
      </c>
      <c r="C22" s="29"/>
      <c r="D22" s="29"/>
      <c r="E22" s="3"/>
      <c r="F22" s="3"/>
      <c r="G22" s="29" t="s">
        <v>30</v>
      </c>
      <c r="H22" s="27"/>
      <c r="I22" s="2" t="s">
        <v>31</v>
      </c>
      <c r="J22" s="27"/>
      <c r="K22" s="27"/>
      <c r="L22" s="27"/>
      <c r="M22" s="27"/>
      <c r="N22" s="1"/>
      <c r="O22" s="1"/>
      <c r="P22" s="27"/>
      <c r="Q22" s="27"/>
      <c r="R22" s="27"/>
      <c r="S22" s="28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2"/>
      <c r="C23" s="2"/>
      <c r="D23" s="2"/>
      <c r="E23" s="3"/>
      <c r="F23" s="3"/>
      <c r="G23" s="2" t="s">
        <v>34</v>
      </c>
      <c r="H23" s="27"/>
      <c r="I23" s="30"/>
      <c r="J23" s="27"/>
      <c r="K23" s="27"/>
      <c r="L23" s="27"/>
      <c r="M23" s="27"/>
      <c r="N23" s="1"/>
      <c r="O23" s="1"/>
      <c r="P23" s="27"/>
      <c r="Q23" s="27"/>
      <c r="R23" s="27"/>
      <c r="S23" s="1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2"/>
      <c r="C24" s="2"/>
      <c r="D24" s="2"/>
      <c r="E24" s="3"/>
      <c r="F24" s="3"/>
      <c r="G24" s="30"/>
      <c r="H24" s="27"/>
      <c r="I24" s="30"/>
      <c r="J24" s="27"/>
      <c r="K24" s="27"/>
      <c r="L24" s="27"/>
      <c r="M24" s="27"/>
      <c r="N24" s="27"/>
      <c r="O24" s="27"/>
      <c r="P24" s="27"/>
      <c r="Q24" s="27"/>
      <c r="R24" s="27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B25" s="2"/>
      <c r="C25" s="2"/>
      <c r="D25" s="2"/>
      <c r="E25" s="3"/>
      <c r="F25" s="3"/>
      <c r="G25" s="30"/>
      <c r="H25" s="27"/>
      <c r="I25" s="30"/>
      <c r="J25" s="27"/>
      <c r="K25" s="27"/>
      <c r="L25" s="27"/>
      <c r="M25" s="27"/>
      <c r="N25" s="27"/>
      <c r="O25" s="27"/>
      <c r="P25" s="27"/>
      <c r="Q25" s="27"/>
      <c r="R25" s="27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B26" s="2"/>
      <c r="C26" s="2"/>
      <c r="D26" s="2"/>
      <c r="E26" s="3"/>
      <c r="F26" s="3"/>
      <c r="G26" s="30"/>
      <c r="H26" s="27"/>
      <c r="I26" s="61"/>
      <c r="J26" s="27"/>
      <c r="K26" s="27"/>
      <c r="L26" s="27"/>
      <c r="M26" s="31"/>
      <c r="N26" s="31"/>
      <c r="O26" s="27"/>
      <c r="P26" s="27"/>
      <c r="Q26" s="27"/>
      <c r="R26" s="27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B27" s="2"/>
      <c r="C27" s="2"/>
      <c r="D27" s="2"/>
      <c r="E27" s="3"/>
      <c r="F27" s="3"/>
      <c r="G27" s="30"/>
      <c r="H27" s="27"/>
      <c r="I27" s="30"/>
      <c r="J27" s="27"/>
      <c r="K27" s="27"/>
      <c r="L27" s="27"/>
      <c r="M27" s="31"/>
      <c r="N27" s="31"/>
      <c r="O27" s="27"/>
      <c r="P27" s="27"/>
      <c r="Q27" s="27"/>
      <c r="R27" s="27"/>
      <c r="S27" s="32"/>
      <c r="T27" s="32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B28" s="2"/>
      <c r="C28" s="2"/>
      <c r="D28" s="2"/>
      <c r="E28" s="3"/>
      <c r="F28" s="3"/>
      <c r="G28" s="30"/>
      <c r="H28" s="27"/>
      <c r="I28" s="30"/>
      <c r="J28" s="78"/>
      <c r="K28" s="27"/>
      <c r="L28" s="27"/>
      <c r="M28" s="31"/>
      <c r="N28" s="31"/>
      <c r="O28" s="27"/>
      <c r="P28" s="27"/>
      <c r="Q28" s="27"/>
      <c r="R28" s="27"/>
      <c r="S28" s="32"/>
      <c r="T28" s="32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33" t="s">
        <v>32</v>
      </c>
      <c r="D29" s="2"/>
      <c r="E29" s="3"/>
      <c r="F29" s="3"/>
      <c r="G29" s="30"/>
      <c r="H29" s="27"/>
      <c r="I29" s="30"/>
      <c r="J29" s="27"/>
      <c r="K29" s="27"/>
      <c r="L29" s="27"/>
      <c r="M29" s="27"/>
      <c r="N29" s="27"/>
      <c r="O29" s="27"/>
      <c r="P29" s="27"/>
      <c r="Q29" s="27"/>
      <c r="R29" s="27"/>
      <c r="S29" s="1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2"/>
      <c r="C30" s="2"/>
      <c r="D30" s="2"/>
      <c r="E30" s="3"/>
      <c r="F30" s="3"/>
      <c r="G30" s="30"/>
      <c r="H30" s="27"/>
      <c r="I30" s="30"/>
      <c r="J30" s="27"/>
      <c r="K30" s="27"/>
      <c r="L30" s="27"/>
      <c r="M30" s="1"/>
      <c r="N30" s="1"/>
      <c r="O30" s="1"/>
      <c r="P30" s="1"/>
      <c r="Q30" s="1"/>
      <c r="R30" s="27"/>
      <c r="S30" s="27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30"/>
      <c r="H31" s="27"/>
      <c r="I31" s="30"/>
      <c r="J31" s="27"/>
      <c r="K31" s="27"/>
      <c r="L31" s="27"/>
      <c r="M31" s="1"/>
      <c r="N31" s="1"/>
      <c r="O31" s="1"/>
      <c r="P31" s="1"/>
      <c r="Q31" s="1"/>
      <c r="R31" s="1"/>
      <c r="S31" s="27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30"/>
      <c r="H32" s="27"/>
      <c r="I32" s="30"/>
      <c r="J32" s="27"/>
      <c r="K32" s="27"/>
      <c r="L32" s="27"/>
      <c r="M32" s="1"/>
      <c r="N32" s="1"/>
      <c r="O32" s="1"/>
      <c r="P32" s="1"/>
      <c r="Q32" s="1"/>
      <c r="R32" s="1"/>
      <c r="S32" s="27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27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7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7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7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7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7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7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7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7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7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7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27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27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mergeCells count="26">
    <mergeCell ref="D1:E1"/>
    <mergeCell ref="B2:J3"/>
    <mergeCell ref="M4:P4"/>
    <mergeCell ref="D8:D10"/>
    <mergeCell ref="E8:E10"/>
    <mergeCell ref="F8:F10"/>
    <mergeCell ref="G8:H8"/>
    <mergeCell ref="O9:O10"/>
    <mergeCell ref="P9:P10"/>
    <mergeCell ref="I8:K8"/>
    <mergeCell ref="M8:Y8"/>
    <mergeCell ref="G9:H10"/>
    <mergeCell ref="I9:I10"/>
    <mergeCell ref="J9:J10"/>
    <mergeCell ref="K9:K10"/>
    <mergeCell ref="L9:L10"/>
    <mergeCell ref="Y9:Y10"/>
    <mergeCell ref="Q9:Q10"/>
    <mergeCell ref="R9:R10"/>
    <mergeCell ref="S9:S10"/>
    <mergeCell ref="T9:T10"/>
    <mergeCell ref="N9:N10"/>
    <mergeCell ref="V9:V10"/>
    <mergeCell ref="W9:W10"/>
    <mergeCell ref="U9:U10"/>
    <mergeCell ref="X9:X10"/>
  </mergeCells>
  <hyperlinks>
    <hyperlink ref="Y2" r:id="rId1" xr:uid="{00000000-0004-0000-0000-000000000000}"/>
  </hyperlinks>
  <printOptions horizontalCentered="1" verticalCentered="1"/>
  <pageMargins left="0" right="0" top="0" bottom="0" header="0" footer="0"/>
  <pageSetup paperSize="9"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MOJ,HKT,OSA,UKB-LAX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winnie szeto</cp:lastModifiedBy>
  <dcterms:created xsi:type="dcterms:W3CDTF">2011-03-15T06:58:11Z</dcterms:created>
  <dcterms:modified xsi:type="dcterms:W3CDTF">2025-10-03T22:31:32Z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