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oko_tani\Documents\TPR\HUNTSVILLE  AL\A LCL schedule for WEB\"/>
    </mc:Choice>
  </mc:AlternateContent>
  <xr:revisionPtr revIDLastSave="0" documentId="8_{0085BCDE-FD77-4659-AD2A-1D12C655D268}" xr6:coauthVersionLast="47" xr6:coauthVersionMax="47" xr10:uidLastSave="{00000000-0000-0000-0000-000000000000}"/>
  <bookViews>
    <workbookView xWindow="1305" yWindow="240" windowWidth="28080" windowHeight="15135" xr2:uid="{E7137A61-1AAA-4ECE-A09C-D22FA6291ED3}"/>
  </bookViews>
  <sheets>
    <sheet name="MOJ,HKT,OSA,UKB-NYK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8" i="1" l="1"/>
  <c r="O38" i="1" s="1"/>
  <c r="P38" i="1" s="1"/>
  <c r="Q38" i="1" s="1"/>
  <c r="R38" i="1" s="1"/>
  <c r="K37" i="1"/>
  <c r="J37" i="1"/>
  <c r="N36" i="1"/>
  <c r="O36" i="1" s="1"/>
  <c r="P36" i="1" s="1"/>
  <c r="Q36" i="1" s="1"/>
  <c r="R36" i="1" s="1"/>
  <c r="K35" i="1"/>
  <c r="J35" i="1"/>
  <c r="I35" i="1"/>
  <c r="O32" i="1"/>
  <c r="P32" i="1" s="1"/>
  <c r="Q32" i="1" s="1"/>
  <c r="R32" i="1" s="1"/>
  <c r="N32" i="1"/>
  <c r="K31" i="1"/>
  <c r="J31" i="1"/>
  <c r="I31" i="1"/>
  <c r="O30" i="1"/>
  <c r="P30" i="1" s="1"/>
  <c r="Q30" i="1" s="1"/>
  <c r="R30" i="1" s="1"/>
  <c r="N30" i="1"/>
  <c r="N28" i="1"/>
  <c r="O28" i="1" s="1"/>
  <c r="P28" i="1" s="1"/>
  <c r="Q28" i="1" s="1"/>
  <c r="R28" i="1" s="1"/>
  <c r="K27" i="1"/>
  <c r="J27" i="1"/>
  <c r="I27" i="1"/>
  <c r="N16" i="1"/>
  <c r="O16" i="1" s="1"/>
  <c r="P16" i="1" s="1"/>
  <c r="Q16" i="1" s="1"/>
  <c r="R16" i="1" s="1"/>
  <c r="K15" i="1"/>
  <c r="J15" i="1"/>
  <c r="I15" i="1"/>
</calcChain>
</file>

<file path=xl/sharedStrings.xml><?xml version="1.0" encoding="utf-8"?>
<sst xmlns="http://schemas.openxmlformats.org/spreadsheetml/2006/main" count="110" uniqueCount="53">
  <si>
    <t>(1st)</t>
  </si>
  <si>
    <t>WK</t>
  </si>
  <si>
    <t>NORFOLK</t>
  </si>
  <si>
    <t>RICHMOND</t>
  </si>
  <si>
    <t>CHARLOTTE</t>
  </si>
  <si>
    <t>BOSTON</t>
  </si>
  <si>
    <t>ETA may change due to the congestion at the port and rail terminals.</t>
  </si>
  <si>
    <t>Schedule below are subject to change without prior notice.</t>
  </si>
  <si>
    <t>LCL to New York (from Moji, Hakata, Osaka, Kobe, )</t>
  </si>
  <si>
    <t>ONE</t>
  </si>
  <si>
    <t>(2nd)</t>
  </si>
  <si>
    <t>VESSEL
本船</t>
    <rPh sb="8" eb="10">
      <t>ホンセン</t>
    </rPh>
    <phoneticPr fontId="3"/>
  </si>
  <si>
    <t>VOY
次航</t>
    <rPh sb="5" eb="6">
      <t>ツギ</t>
    </rPh>
    <rPh sb="6" eb="7">
      <t>ワタル</t>
    </rPh>
    <phoneticPr fontId="3"/>
  </si>
  <si>
    <t>CARRIER
船会社</t>
    <rPh sb="9" eb="10">
      <t>フネ</t>
    </rPh>
    <rPh sb="10" eb="12">
      <t>カイシャ</t>
    </rPh>
    <phoneticPr fontId="3"/>
  </si>
  <si>
    <t>ETA-ETD</t>
    <phoneticPr fontId="3"/>
  </si>
  <si>
    <t xml:space="preserve">CFS CUT  </t>
    <phoneticPr fontId="3"/>
  </si>
  <si>
    <t>ETA CFS</t>
    <phoneticPr fontId="3"/>
  </si>
  <si>
    <t>KOBE</t>
    <phoneticPr fontId="3"/>
  </si>
  <si>
    <t>HAKATA/MOJI</t>
    <phoneticPr fontId="3"/>
  </si>
  <si>
    <t>OSAKA</t>
    <phoneticPr fontId="3"/>
  </si>
  <si>
    <t>PUSAN</t>
    <phoneticPr fontId="5"/>
  </si>
  <si>
    <t>NEW YORK</t>
    <phoneticPr fontId="5"/>
  </si>
  <si>
    <t>RALEIGH</t>
    <phoneticPr fontId="5"/>
  </si>
  <si>
    <t>SAVANNAH</t>
    <phoneticPr fontId="5"/>
  </si>
  <si>
    <t>CHARLESTON</t>
    <phoneticPr fontId="5"/>
  </si>
  <si>
    <t xml:space="preserve">PHILADELPHIA
</t>
    <phoneticPr fontId="5"/>
  </si>
  <si>
    <t>PITTSBURGH</t>
    <phoneticPr fontId="3"/>
  </si>
  <si>
    <t>BALTIMORE</t>
    <phoneticPr fontId="3"/>
  </si>
  <si>
    <t>ACX DIAMOND</t>
    <phoneticPr fontId="3"/>
  </si>
  <si>
    <t>NO SERVICE</t>
    <phoneticPr fontId="3"/>
  </si>
  <si>
    <t>LOS ANDES BRIDGE</t>
    <phoneticPr fontId="3"/>
  </si>
  <si>
    <t>0215S</t>
    <phoneticPr fontId="3"/>
  </si>
  <si>
    <t>HMM PRIDE</t>
    <phoneticPr fontId="3"/>
  </si>
  <si>
    <t>052E</t>
    <phoneticPr fontId="3"/>
  </si>
  <si>
    <t xml:space="preserve">SEABREEZE </t>
    <phoneticPr fontId="3"/>
  </si>
  <si>
    <t>2134S</t>
    <phoneticPr fontId="3"/>
  </si>
  <si>
    <t>ONE COMMITMENT</t>
    <phoneticPr fontId="3"/>
  </si>
  <si>
    <t>068E</t>
    <phoneticPr fontId="3"/>
  </si>
  <si>
    <t>0216S</t>
    <phoneticPr fontId="3"/>
  </si>
  <si>
    <t>*02/19</t>
    <phoneticPr fontId="3"/>
  </si>
  <si>
    <t>*02/21</t>
    <phoneticPr fontId="3"/>
  </si>
  <si>
    <t>ONE HARBOUR</t>
    <phoneticPr fontId="3"/>
  </si>
  <si>
    <t>100E</t>
    <phoneticPr fontId="3"/>
  </si>
  <si>
    <t>0341S</t>
    <phoneticPr fontId="3"/>
  </si>
  <si>
    <t>ONE CONTRIBUTION</t>
    <phoneticPr fontId="3"/>
  </si>
  <si>
    <t>060E</t>
    <phoneticPr fontId="3"/>
  </si>
  <si>
    <t>0217S</t>
    <phoneticPr fontId="3"/>
  </si>
  <si>
    <t>SEASPAN ADONIS</t>
    <phoneticPr fontId="3"/>
  </si>
  <si>
    <t>078E</t>
    <phoneticPr fontId="3"/>
  </si>
  <si>
    <t>0342S</t>
    <phoneticPr fontId="3"/>
  </si>
  <si>
    <t>*03/19</t>
    <phoneticPr fontId="3"/>
  </si>
  <si>
    <t>ONE ALTAIR</t>
    <phoneticPr fontId="3"/>
  </si>
  <si>
    <t>(next update : 03/04)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</si>
</sst>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mm/dd"/>
    <numFmt numFmtId="166" formatCode="yyyy/mm/dd"/>
    <numFmt numFmtId="167" formatCode="\-\ mm/dd"/>
  </numFmts>
  <fonts count="24">
    <font>
      <sz val="11"/>
      <color rgb="FF000000"/>
      <name val="Calibri"/>
      <family val="2"/>
      <scheme val="minor"/>
    </font>
    <font>
      <sz val="9"/>
      <color theme="1"/>
      <name val="游ゴシック"/>
    </font>
    <font>
      <b/>
      <sz val="10"/>
      <color theme="1"/>
      <name val="游ゴシック"/>
    </font>
    <font>
      <sz val="9"/>
      <color rgb="FFFF0000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1"/>
      <color rgb="FFFF0000"/>
      <name val="游ゴシック"/>
    </font>
    <font>
      <sz val="12"/>
      <color rgb="FF000000"/>
      <name val="游ゴシック"/>
    </font>
    <font>
      <b/>
      <sz val="16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sz val="20"/>
      <color theme="1"/>
      <name val="游ゴシック"/>
    </font>
    <font>
      <b/>
      <sz val="26"/>
      <color rgb="FF0070C0"/>
      <name val="游ゴシック"/>
    </font>
    <font>
      <u/>
      <sz val="9"/>
      <color rgb="FF0000FF"/>
      <name val="游ゴシック"/>
    </font>
    <font>
      <sz val="11"/>
      <name val="ＭＳ Ｐゴシック"/>
      <family val="3"/>
      <charset val="128"/>
    </font>
    <font>
      <sz val="11"/>
      <color theme="1"/>
      <name val="Calibri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E5FFFF"/>
        <bgColor indexed="64"/>
      </patternFill>
    </fill>
    <fill>
      <patternFill patternType="solid">
        <fgColor rgb="FF89D8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0" fontId="14" fillId="0" borderId="0"/>
    <xf numFmtId="0" fontId="14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4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2" fillId="0" borderId="0" applyNumberFormat="0" applyFill="0" applyBorder="0" applyAlignment="0" applyProtection="0"/>
  </cellStyleXfs>
  <cellXfs count="13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" fillId="0" borderId="0" xfId="0" applyFont="1"/>
    <xf numFmtId="0" fontId="8" fillId="0" borderId="0" xfId="0" applyFont="1" applyAlignment="1">
      <alignment vertical="center"/>
    </xf>
    <xf numFmtId="166" fontId="9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4" fontId="9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16" fontId="9" fillId="0" borderId="0" xfId="0" applyNumberFormat="1" applyFont="1"/>
    <xf numFmtId="0" fontId="2" fillId="0" borderId="0" xfId="0" applyFont="1" applyAlignment="1">
      <alignment horizontal="right"/>
    </xf>
    <xf numFmtId="0" fontId="18" fillId="0" borderId="11" xfId="2" applyFont="1" applyBorder="1" applyAlignment="1" applyProtection="1">
      <alignment horizontal="center" vertical="center"/>
      <protection locked="0"/>
    </xf>
    <xf numFmtId="0" fontId="20" fillId="4" borderId="2" xfId="10" applyFont="1" applyFill="1" applyBorder="1" applyAlignment="1" applyProtection="1">
      <alignment horizontal="center" vertical="center" wrapText="1"/>
      <protection locked="0"/>
    </xf>
    <xf numFmtId="49" fontId="20" fillId="3" borderId="4" xfId="2" applyNumberFormat="1" applyFont="1" applyFill="1" applyBorder="1" applyAlignment="1">
      <alignment horizontal="center" vertical="center"/>
    </xf>
    <xf numFmtId="49" fontId="20" fillId="3" borderId="5" xfId="2" applyNumberFormat="1" applyFont="1" applyFill="1" applyBorder="1" applyAlignment="1">
      <alignment horizontal="center"/>
    </xf>
    <xf numFmtId="49" fontId="20" fillId="3" borderId="6" xfId="2" applyNumberFormat="1" applyFont="1" applyFill="1" applyBorder="1" applyAlignment="1">
      <alignment horizontal="center"/>
    </xf>
    <xf numFmtId="0" fontId="20" fillId="4" borderId="3" xfId="2" applyFont="1" applyFill="1" applyBorder="1" applyAlignment="1" applyProtection="1">
      <alignment horizontal="center" vertical="center" wrapText="1"/>
      <protection locked="0"/>
    </xf>
    <xf numFmtId="49" fontId="21" fillId="3" borderId="22" xfId="2" applyNumberFormat="1" applyFont="1" applyFill="1" applyBorder="1" applyAlignment="1">
      <alignment horizontal="center" vertical="center"/>
    </xf>
    <xf numFmtId="49" fontId="21" fillId="3" borderId="0" xfId="2" applyNumberFormat="1" applyFont="1" applyFill="1" applyAlignment="1">
      <alignment horizontal="center"/>
    </xf>
    <xf numFmtId="49" fontId="21" fillId="3" borderId="24" xfId="2" applyNumberFormat="1" applyFont="1" applyFill="1" applyBorder="1" applyAlignment="1">
      <alignment horizontal="center"/>
    </xf>
    <xf numFmtId="0" fontId="19" fillId="0" borderId="37" xfId="2" applyFont="1" applyBorder="1" applyAlignment="1" applyProtection="1">
      <alignment horizontal="left" vertical="center"/>
      <protection locked="0"/>
    </xf>
    <xf numFmtId="0" fontId="18" fillId="0" borderId="11" xfId="2" quotePrefix="1" applyFont="1" applyBorder="1" applyAlignment="1" applyProtection="1">
      <alignment horizontal="center" vertical="center"/>
      <protection locked="0"/>
    </xf>
    <xf numFmtId="49" fontId="18" fillId="0" borderId="12" xfId="2" applyNumberFormat="1" applyFont="1" applyBorder="1" applyAlignment="1" applyProtection="1">
      <alignment horizontal="center" vertical="center"/>
      <protection locked="0"/>
    </xf>
    <xf numFmtId="165" fontId="18" fillId="0" borderId="29" xfId="2" applyNumberFormat="1" applyFont="1" applyBorder="1" applyAlignment="1" applyProtection="1">
      <alignment horizontal="right" vertical="center"/>
      <protection locked="0"/>
    </xf>
    <xf numFmtId="167" fontId="18" fillId="0" borderId="28" xfId="2" applyNumberFormat="1" applyFont="1" applyBorder="1" applyAlignment="1" applyProtection="1">
      <alignment horizontal="left" vertical="center"/>
      <protection locked="0"/>
    </xf>
    <xf numFmtId="165" fontId="19" fillId="0" borderId="11" xfId="2" applyNumberFormat="1" applyFont="1" applyBorder="1" applyAlignment="1" applyProtection="1">
      <alignment horizontal="center" vertical="center"/>
      <protection locked="0"/>
    </xf>
    <xf numFmtId="165" fontId="19" fillId="0" borderId="12" xfId="2" applyNumberFormat="1" applyFont="1" applyBorder="1" applyAlignment="1" applyProtection="1">
      <alignment horizontal="center" vertical="center"/>
      <protection locked="0"/>
    </xf>
    <xf numFmtId="165" fontId="18" fillId="0" borderId="13" xfId="2" applyNumberFormat="1" applyFont="1" applyBorder="1" applyAlignment="1" applyProtection="1">
      <alignment horizontal="center" vertical="center"/>
      <protection locked="0"/>
    </xf>
    <xf numFmtId="49" fontId="18" fillId="0" borderId="32" xfId="2" applyNumberFormat="1" applyFont="1" applyBorder="1" applyAlignment="1" applyProtection="1">
      <alignment horizontal="center" vertical="center"/>
      <protection locked="0"/>
    </xf>
    <xf numFmtId="165" fontId="18" fillId="0" borderId="33" xfId="2" applyNumberFormat="1" applyFont="1" applyBorder="1" applyAlignment="1" applyProtection="1">
      <alignment horizontal="right" vertical="center"/>
      <protection locked="0"/>
    </xf>
    <xf numFmtId="167" fontId="18" fillId="0" borderId="34" xfId="2" applyNumberFormat="1" applyFont="1" applyBorder="1" applyAlignment="1" applyProtection="1">
      <alignment horizontal="left" vertical="center"/>
      <protection locked="0"/>
    </xf>
    <xf numFmtId="165" fontId="19" fillId="0" borderId="26" xfId="2" applyNumberFormat="1" applyFont="1" applyBorder="1" applyAlignment="1" applyProtection="1">
      <alignment horizontal="center" vertical="center"/>
      <protection locked="0"/>
    </xf>
    <xf numFmtId="165" fontId="18" fillId="0" borderId="27" xfId="2" applyNumberFormat="1" applyFont="1" applyBorder="1" applyAlignment="1" applyProtection="1">
      <alignment horizontal="right" vertical="center"/>
      <protection locked="0"/>
    </xf>
    <xf numFmtId="165" fontId="19" fillId="0" borderId="31" xfId="2" applyNumberFormat="1" applyFont="1" applyBorder="1" applyAlignment="1" applyProtection="1">
      <alignment horizontal="center" vertical="center"/>
      <protection locked="0"/>
    </xf>
    <xf numFmtId="165" fontId="19" fillId="0" borderId="35" xfId="2" applyNumberFormat="1" applyFont="1" applyBorder="1" applyAlignment="1" applyProtection="1">
      <alignment horizontal="center" vertical="center"/>
      <protection locked="0"/>
    </xf>
    <xf numFmtId="165" fontId="19" fillId="0" borderId="32" xfId="2" applyNumberFormat="1" applyFont="1" applyBorder="1" applyAlignment="1" applyProtection="1">
      <alignment horizontal="center" vertical="center"/>
      <protection locked="0"/>
    </xf>
    <xf numFmtId="165" fontId="18" fillId="0" borderId="38" xfId="2" applyNumberFormat="1" applyFont="1" applyBorder="1" applyAlignment="1" applyProtection="1">
      <alignment horizontal="right" vertical="center"/>
      <protection locked="0"/>
    </xf>
    <xf numFmtId="165" fontId="18" fillId="0" borderId="36" xfId="2" applyNumberFormat="1" applyFont="1" applyBorder="1" applyAlignment="1" applyProtection="1">
      <alignment horizontal="center" vertical="center"/>
      <protection locked="0"/>
    </xf>
    <xf numFmtId="0" fontId="19" fillId="0" borderId="31" xfId="2" applyFont="1" applyBorder="1" applyAlignment="1" applyProtection="1">
      <alignment horizontal="left" vertical="center"/>
      <protection locked="0"/>
    </xf>
    <xf numFmtId="0" fontId="19" fillId="0" borderId="30" xfId="2" quotePrefix="1" applyFont="1" applyBorder="1" applyAlignment="1" applyProtection="1">
      <alignment horizontal="center" vertical="center"/>
      <protection locked="0"/>
    </xf>
    <xf numFmtId="167" fontId="18" fillId="0" borderId="34" xfId="2" quotePrefix="1" applyNumberFormat="1" applyFont="1" applyBorder="1" applyAlignment="1" applyProtection="1">
      <alignment horizontal="left" vertical="center"/>
      <protection locked="0"/>
    </xf>
    <xf numFmtId="0" fontId="18" fillId="0" borderId="30" xfId="2" applyFont="1" applyBorder="1" applyAlignment="1" applyProtection="1">
      <alignment horizontal="center" vertical="center"/>
      <protection locked="0"/>
    </xf>
    <xf numFmtId="0" fontId="18" fillId="0" borderId="39" xfId="2" applyFont="1" applyBorder="1" applyAlignment="1" applyProtection="1">
      <alignment horizontal="center" vertical="center"/>
      <protection locked="0"/>
    </xf>
    <xf numFmtId="49" fontId="18" fillId="0" borderId="41" xfId="2" applyNumberFormat="1" applyFont="1" applyBorder="1" applyAlignment="1" applyProtection="1">
      <alignment horizontal="center" vertical="center"/>
      <protection locked="0"/>
    </xf>
    <xf numFmtId="165" fontId="18" fillId="0" borderId="42" xfId="2" applyNumberFormat="1" applyFont="1" applyBorder="1" applyAlignment="1" applyProtection="1">
      <alignment horizontal="right" vertical="center"/>
      <protection locked="0"/>
    </xf>
    <xf numFmtId="167" fontId="18" fillId="0" borderId="43" xfId="2" applyNumberFormat="1" applyFont="1" applyBorder="1" applyAlignment="1" applyProtection="1">
      <alignment horizontal="left" vertical="center"/>
      <protection locked="0"/>
    </xf>
    <xf numFmtId="165" fontId="19" fillId="0" borderId="40" xfId="2" applyNumberFormat="1" applyFont="1" applyBorder="1" applyAlignment="1" applyProtection="1">
      <alignment horizontal="center" vertical="center"/>
      <protection locked="0"/>
    </xf>
    <xf numFmtId="165" fontId="19" fillId="0" borderId="44" xfId="2" applyNumberFormat="1" applyFont="1" applyBorder="1" applyAlignment="1" applyProtection="1">
      <alignment horizontal="center" vertical="center"/>
      <protection locked="0"/>
    </xf>
    <xf numFmtId="165" fontId="19" fillId="0" borderId="41" xfId="2" applyNumberFormat="1" applyFont="1" applyBorder="1" applyAlignment="1" applyProtection="1">
      <alignment horizontal="center" vertical="center"/>
      <protection locked="0"/>
    </xf>
    <xf numFmtId="165" fontId="18" fillId="0" borderId="45" xfId="2" applyNumberFormat="1" applyFont="1" applyBorder="1" applyAlignment="1" applyProtection="1">
      <alignment horizontal="right" vertical="center"/>
      <protection locked="0"/>
    </xf>
    <xf numFmtId="167" fontId="18" fillId="0" borderId="43" xfId="2" quotePrefix="1" applyNumberFormat="1" applyFont="1" applyBorder="1" applyAlignment="1" applyProtection="1">
      <alignment horizontal="left" vertical="center"/>
      <protection locked="0"/>
    </xf>
    <xf numFmtId="165" fontId="18" fillId="0" borderId="46" xfId="2" applyNumberFormat="1" applyFont="1" applyBorder="1" applyAlignment="1" applyProtection="1">
      <alignment horizontal="center" vertical="center"/>
      <protection locked="0"/>
    </xf>
    <xf numFmtId="0" fontId="19" fillId="0" borderId="40" xfId="2" applyFont="1" applyBorder="1" applyAlignment="1" applyProtection="1">
      <alignment horizontal="left" vertical="center"/>
      <protection locked="0"/>
    </xf>
    <xf numFmtId="0" fontId="19" fillId="0" borderId="39" xfId="2" quotePrefix="1" applyFont="1" applyBorder="1" applyAlignment="1" applyProtection="1">
      <alignment horizontal="center" vertical="center"/>
      <protection locked="0"/>
    </xf>
    <xf numFmtId="49" fontId="18" fillId="7" borderId="17" xfId="2" applyNumberFormat="1" applyFont="1" applyFill="1" applyBorder="1" applyProtection="1">
      <alignment vertical="center"/>
      <protection locked="0"/>
    </xf>
    <xf numFmtId="49" fontId="18" fillId="7" borderId="18" xfId="2" applyNumberFormat="1" applyFont="1" applyFill="1" applyBorder="1" applyProtection="1">
      <alignment vertical="center"/>
      <protection locked="0"/>
    </xf>
    <xf numFmtId="49" fontId="18" fillId="7" borderId="19" xfId="2" applyNumberFormat="1" applyFont="1" applyFill="1" applyBorder="1" applyProtection="1">
      <alignment vertical="center"/>
      <protection locked="0"/>
    </xf>
    <xf numFmtId="49" fontId="18" fillId="7" borderId="20" xfId="2" applyNumberFormat="1" applyFont="1" applyFill="1" applyBorder="1" applyProtection="1">
      <alignment vertical="center"/>
      <protection locked="0"/>
    </xf>
    <xf numFmtId="165" fontId="23" fillId="0" borderId="11" xfId="2" applyNumberFormat="1" applyFont="1" applyBorder="1" applyAlignment="1" applyProtection="1">
      <alignment horizontal="center" vertical="center"/>
      <protection locked="0"/>
    </xf>
    <xf numFmtId="165" fontId="23" fillId="0" borderId="12" xfId="2" applyNumberFormat="1" applyFont="1" applyBorder="1" applyAlignment="1" applyProtection="1">
      <alignment horizontal="center" vertical="center"/>
      <protection locked="0"/>
    </xf>
    <xf numFmtId="0" fontId="18" fillId="0" borderId="7" xfId="2" applyFont="1" applyBorder="1" applyAlignment="1" applyProtection="1">
      <alignment horizontal="center" vertical="center"/>
      <protection locked="0"/>
    </xf>
    <xf numFmtId="0" fontId="18" fillId="0" borderId="14" xfId="2" applyFont="1" applyBorder="1" applyAlignment="1" applyProtection="1">
      <alignment horizontal="center" vertical="center"/>
      <protection locked="0"/>
    </xf>
    <xf numFmtId="0" fontId="18" fillId="0" borderId="5" xfId="2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center"/>
    </xf>
    <xf numFmtId="0" fontId="0" fillId="0" borderId="0" xfId="0"/>
    <xf numFmtId="0" fontId="12" fillId="0" borderId="0" xfId="0" applyFont="1" applyAlignment="1">
      <alignment horizontal="left" vertical="center"/>
    </xf>
    <xf numFmtId="14" fontId="7" fillId="0" borderId="0" xfId="0" applyNumberFormat="1" applyFont="1" applyAlignment="1">
      <alignment horizontal="center" vertical="center"/>
    </xf>
    <xf numFmtId="0" fontId="20" fillId="2" borderId="17" xfId="2" applyFont="1" applyFill="1" applyBorder="1" applyAlignment="1" applyProtection="1">
      <alignment horizontal="center" vertical="center" wrapText="1"/>
      <protection locked="0"/>
    </xf>
    <xf numFmtId="0" fontId="20" fillId="2" borderId="0" xfId="2" applyFont="1" applyFill="1" applyAlignment="1" applyProtection="1">
      <alignment horizontal="center" vertical="center" wrapText="1"/>
      <protection locked="0"/>
    </xf>
    <xf numFmtId="0" fontId="20" fillId="2" borderId="19" xfId="2" applyFont="1" applyFill="1" applyBorder="1" applyAlignment="1" applyProtection="1">
      <alignment horizontal="center" vertical="center" wrapText="1"/>
      <protection locked="0"/>
    </xf>
    <xf numFmtId="0" fontId="20" fillId="4" borderId="2" xfId="10" applyFont="1" applyFill="1" applyBorder="1" applyAlignment="1" applyProtection="1">
      <alignment horizontal="center" vertical="center"/>
      <protection locked="0"/>
    </xf>
    <xf numFmtId="0" fontId="20" fillId="2" borderId="17" xfId="2" applyFont="1" applyFill="1" applyBorder="1" applyAlignment="1" applyProtection="1">
      <alignment horizontal="center" vertical="center"/>
      <protection locked="0"/>
    </xf>
    <xf numFmtId="0" fontId="20" fillId="2" borderId="0" xfId="2" applyFont="1" applyFill="1" applyAlignment="1" applyProtection="1">
      <alignment horizontal="center" vertical="center"/>
      <protection locked="0"/>
    </xf>
    <xf numFmtId="0" fontId="20" fillId="2" borderId="24" xfId="2" applyFont="1" applyFill="1" applyBorder="1" applyAlignment="1" applyProtection="1">
      <alignment horizontal="center" vertical="center"/>
      <protection locked="0"/>
    </xf>
    <xf numFmtId="0" fontId="20" fillId="4" borderId="2" xfId="10" applyFont="1" applyFill="1" applyBorder="1" applyAlignment="1" applyProtection="1">
      <alignment horizontal="center" vertical="center" wrapText="1"/>
      <protection locked="0"/>
    </xf>
    <xf numFmtId="0" fontId="20" fillId="4" borderId="3" xfId="10" applyFont="1" applyFill="1" applyBorder="1" applyAlignment="1" applyProtection="1">
      <alignment horizontal="center" vertical="center" wrapText="1"/>
      <protection locked="0"/>
    </xf>
    <xf numFmtId="0" fontId="20" fillId="2" borderId="7" xfId="2" applyFont="1" applyFill="1" applyBorder="1" applyAlignment="1" applyProtection="1">
      <alignment horizontal="center" vertical="center" wrapText="1"/>
      <protection locked="0"/>
    </xf>
    <xf numFmtId="0" fontId="20" fillId="2" borderId="5" xfId="2" applyFont="1" applyFill="1" applyBorder="1" applyAlignment="1" applyProtection="1">
      <alignment horizontal="center" vertical="center" wrapText="1"/>
      <protection locked="0"/>
    </xf>
    <xf numFmtId="0" fontId="20" fillId="2" borderId="1" xfId="2" applyFont="1" applyFill="1" applyBorder="1" applyAlignment="1" applyProtection="1">
      <alignment horizontal="center" vertical="center" wrapText="1"/>
      <protection locked="0"/>
    </xf>
    <xf numFmtId="0" fontId="20" fillId="6" borderId="15" xfId="2" applyFont="1" applyFill="1" applyBorder="1" applyAlignment="1" applyProtection="1">
      <alignment horizontal="center" vertical="center" wrapText="1"/>
      <protection locked="0"/>
    </xf>
    <xf numFmtId="0" fontId="20" fillId="6" borderId="18" xfId="2" applyFont="1" applyFill="1" applyBorder="1" applyAlignment="1" applyProtection="1">
      <alignment horizontal="center" vertical="center" wrapText="1"/>
      <protection locked="0"/>
    </xf>
    <xf numFmtId="0" fontId="20" fillId="6" borderId="9" xfId="2" applyFont="1" applyFill="1" applyBorder="1" applyAlignment="1" applyProtection="1">
      <alignment horizontal="center" vertical="center" wrapText="1"/>
      <protection locked="0"/>
    </xf>
    <xf numFmtId="0" fontId="20" fillId="6" borderId="21" xfId="2" applyFont="1" applyFill="1" applyBorder="1" applyAlignment="1" applyProtection="1">
      <alignment horizontal="center" vertical="center" wrapText="1"/>
      <protection locked="0"/>
    </xf>
    <xf numFmtId="0" fontId="20" fillId="6" borderId="10" xfId="2" applyFont="1" applyFill="1" applyBorder="1" applyAlignment="1" applyProtection="1">
      <alignment horizontal="center" vertical="center" wrapText="1"/>
      <protection locked="0"/>
    </xf>
    <xf numFmtId="0" fontId="20" fillId="6" borderId="25" xfId="2" applyFont="1" applyFill="1" applyBorder="1" applyAlignment="1" applyProtection="1">
      <alignment horizontal="center" vertical="center" wrapText="1"/>
      <protection locked="0"/>
    </xf>
    <xf numFmtId="0" fontId="20" fillId="3" borderId="18" xfId="10" applyFont="1" applyFill="1" applyBorder="1" applyAlignment="1" applyProtection="1">
      <alignment horizontal="center" vertical="center" wrapText="1"/>
      <protection locked="0"/>
    </xf>
    <xf numFmtId="0" fontId="20" fillId="3" borderId="21" xfId="10" applyFont="1" applyFill="1" applyBorder="1" applyAlignment="1" applyProtection="1">
      <alignment horizontal="center" vertical="center" wrapText="1"/>
      <protection locked="0"/>
    </xf>
    <xf numFmtId="0" fontId="20" fillId="3" borderId="25" xfId="10" applyFont="1" applyFill="1" applyBorder="1" applyAlignment="1" applyProtection="1">
      <alignment horizontal="center" vertical="center" wrapText="1"/>
      <protection locked="0"/>
    </xf>
    <xf numFmtId="0" fontId="20" fillId="3" borderId="4" xfId="2" applyFont="1" applyFill="1" applyBorder="1" applyAlignment="1">
      <alignment horizontal="center" vertical="center" wrapText="1"/>
    </xf>
    <xf numFmtId="0" fontId="20" fillId="3" borderId="5" xfId="2" applyFont="1" applyFill="1" applyBorder="1" applyAlignment="1">
      <alignment horizontal="center" vertical="center" wrapText="1"/>
    </xf>
    <xf numFmtId="0" fontId="20" fillId="3" borderId="6" xfId="2" applyFont="1" applyFill="1" applyBorder="1" applyAlignment="1">
      <alignment horizontal="center" vertical="center" wrapText="1"/>
    </xf>
    <xf numFmtId="49" fontId="20" fillId="3" borderId="4" xfId="2" applyNumberFormat="1" applyFont="1" applyFill="1" applyBorder="1" applyAlignment="1">
      <alignment horizontal="center" vertical="center" wrapText="1"/>
    </xf>
    <xf numFmtId="49" fontId="20" fillId="3" borderId="5" xfId="2" applyNumberFormat="1" applyFont="1" applyFill="1" applyBorder="1" applyAlignment="1">
      <alignment horizontal="center" vertical="center" wrapText="1"/>
    </xf>
    <xf numFmtId="49" fontId="20" fillId="3" borderId="6" xfId="2" applyNumberFormat="1" applyFont="1" applyFill="1" applyBorder="1" applyAlignment="1">
      <alignment horizontal="center" vertical="center" wrapText="1"/>
    </xf>
    <xf numFmtId="49" fontId="20" fillId="3" borderId="22" xfId="2" applyNumberFormat="1" applyFont="1" applyFill="1" applyBorder="1" applyAlignment="1">
      <alignment horizontal="center" vertical="center" wrapText="1"/>
    </xf>
    <xf numFmtId="49" fontId="20" fillId="3" borderId="0" xfId="2" applyNumberFormat="1" applyFont="1" applyFill="1" applyAlignment="1">
      <alignment horizontal="center" vertical="center" wrapText="1"/>
    </xf>
    <xf numFmtId="49" fontId="20" fillId="3" borderId="24" xfId="2" applyNumberFormat="1" applyFont="1" applyFill="1" applyBorder="1" applyAlignment="1">
      <alignment horizontal="center" vertical="center" wrapText="1"/>
    </xf>
    <xf numFmtId="0" fontId="20" fillId="3" borderId="8" xfId="2" applyFont="1" applyFill="1" applyBorder="1" applyAlignment="1">
      <alignment horizontal="center" vertical="center"/>
    </xf>
    <xf numFmtId="0" fontId="20" fillId="3" borderId="23" xfId="2" applyFont="1" applyFill="1" applyBorder="1" applyAlignment="1">
      <alignment horizontal="center" vertical="center"/>
    </xf>
    <xf numFmtId="0" fontId="20" fillId="3" borderId="16" xfId="2" applyFont="1" applyFill="1" applyBorder="1" applyAlignment="1">
      <alignment horizontal="center" vertical="center"/>
    </xf>
    <xf numFmtId="0" fontId="20" fillId="3" borderId="20" xfId="2" applyFont="1" applyFill="1" applyBorder="1" applyAlignment="1">
      <alignment horizontal="center" vertical="center"/>
    </xf>
    <xf numFmtId="0" fontId="20" fillId="2" borderId="22" xfId="2" applyFont="1" applyFill="1" applyBorder="1" applyAlignment="1" applyProtection="1">
      <alignment horizontal="center" vertical="center"/>
      <protection locked="0"/>
    </xf>
    <xf numFmtId="0" fontId="20" fillId="2" borderId="23" xfId="2" applyFont="1" applyFill="1" applyBorder="1" applyAlignment="1" applyProtection="1">
      <alignment horizontal="center" vertical="center"/>
      <protection locked="0"/>
    </xf>
    <xf numFmtId="0" fontId="20" fillId="2" borderId="19" xfId="2" applyFont="1" applyFill="1" applyBorder="1" applyAlignment="1" applyProtection="1">
      <alignment horizontal="center" vertical="center"/>
      <protection locked="0"/>
    </xf>
    <xf numFmtId="0" fontId="20" fillId="2" borderId="20" xfId="2" applyFont="1" applyFill="1" applyBorder="1" applyAlignment="1" applyProtection="1">
      <alignment horizontal="center" vertical="center"/>
      <protection locked="0"/>
    </xf>
    <xf numFmtId="0" fontId="20" fillId="3" borderId="15" xfId="2" applyFont="1" applyFill="1" applyBorder="1" applyAlignment="1" applyProtection="1">
      <alignment horizontal="center" vertical="center" wrapText="1"/>
      <protection locked="0"/>
    </xf>
    <xf numFmtId="0" fontId="20" fillId="3" borderId="18" xfId="2" applyFont="1" applyFill="1" applyBorder="1" applyAlignment="1" applyProtection="1">
      <alignment horizontal="center" vertical="center" wrapText="1"/>
      <protection locked="0"/>
    </xf>
    <xf numFmtId="0" fontId="20" fillId="3" borderId="9" xfId="2" applyFont="1" applyFill="1" applyBorder="1" applyAlignment="1" applyProtection="1">
      <alignment horizontal="center" vertical="center" wrapText="1"/>
      <protection locked="0"/>
    </xf>
    <xf numFmtId="0" fontId="20" fillId="3" borderId="21" xfId="2" applyFont="1" applyFill="1" applyBorder="1" applyAlignment="1" applyProtection="1">
      <alignment horizontal="center" vertical="center" wrapText="1"/>
      <protection locked="0"/>
    </xf>
    <xf numFmtId="0" fontId="20" fillId="3" borderId="10" xfId="2" applyFont="1" applyFill="1" applyBorder="1" applyAlignment="1" applyProtection="1">
      <alignment horizontal="center" vertical="center" wrapText="1"/>
      <protection locked="0"/>
    </xf>
    <xf numFmtId="0" fontId="20" fillId="3" borderId="25" xfId="2" applyFont="1" applyFill="1" applyBorder="1" applyAlignment="1" applyProtection="1">
      <alignment horizontal="center" vertical="center" wrapText="1"/>
      <protection locked="0"/>
    </xf>
    <xf numFmtId="0" fontId="20" fillId="2" borderId="7" xfId="2" applyFont="1" applyFill="1" applyBorder="1" applyAlignment="1" applyProtection="1">
      <alignment horizontal="center" vertical="center"/>
      <protection locked="0"/>
    </xf>
    <xf numFmtId="0" fontId="20" fillId="2" borderId="5" xfId="2" applyFont="1" applyFill="1" applyBorder="1" applyAlignment="1" applyProtection="1">
      <alignment horizontal="center" vertical="center"/>
      <protection locked="0"/>
    </xf>
    <xf numFmtId="0" fontId="20" fillId="2" borderId="6" xfId="2" applyFont="1" applyFill="1" applyBorder="1" applyAlignment="1" applyProtection="1">
      <alignment horizontal="center" vertical="center"/>
      <protection locked="0"/>
    </xf>
    <xf numFmtId="0" fontId="20" fillId="6" borderId="8" xfId="2" applyFont="1" applyFill="1" applyBorder="1" applyAlignment="1" applyProtection="1">
      <alignment horizontal="center" vertical="center"/>
      <protection locked="0"/>
    </xf>
    <xf numFmtId="0" fontId="20" fillId="6" borderId="23" xfId="2" applyFont="1" applyFill="1" applyBorder="1" applyAlignment="1" applyProtection="1">
      <alignment horizontal="center" vertical="center"/>
      <protection locked="0"/>
    </xf>
    <xf numFmtId="0" fontId="20" fillId="6" borderId="16" xfId="2" applyFont="1" applyFill="1" applyBorder="1" applyAlignment="1" applyProtection="1">
      <alignment horizontal="center" vertical="center"/>
      <protection locked="0"/>
    </xf>
    <xf numFmtId="0" fontId="20" fillId="6" borderId="20" xfId="2" applyFont="1" applyFill="1" applyBorder="1" applyAlignment="1" applyProtection="1">
      <alignment horizontal="center" vertical="center"/>
      <protection locked="0"/>
    </xf>
    <xf numFmtId="0" fontId="20" fillId="5" borderId="8" xfId="2" applyFont="1" applyFill="1" applyBorder="1" applyAlignment="1" applyProtection="1">
      <alignment horizontal="center" vertical="center"/>
      <protection locked="0"/>
    </xf>
    <xf numFmtId="0" fontId="20" fillId="5" borderId="22" xfId="2" applyFont="1" applyFill="1" applyBorder="1" applyAlignment="1" applyProtection="1">
      <alignment horizontal="center" vertical="center"/>
      <protection locked="0"/>
    </xf>
    <xf numFmtId="0" fontId="20" fillId="5" borderId="23" xfId="2" applyFont="1" applyFill="1" applyBorder="1" applyAlignment="1" applyProtection="1">
      <alignment horizontal="center" vertical="center"/>
      <protection locked="0"/>
    </xf>
    <xf numFmtId="0" fontId="20" fillId="5" borderId="16" xfId="2" applyFont="1" applyFill="1" applyBorder="1" applyAlignment="1" applyProtection="1">
      <alignment horizontal="center" vertical="center"/>
      <protection locked="0"/>
    </xf>
    <xf numFmtId="0" fontId="20" fillId="5" borderId="19" xfId="2" applyFont="1" applyFill="1" applyBorder="1" applyAlignment="1" applyProtection="1">
      <alignment horizontal="center" vertical="center"/>
      <protection locked="0"/>
    </xf>
    <xf numFmtId="0" fontId="20" fillId="5" borderId="20" xfId="2" applyFont="1" applyFill="1" applyBorder="1" applyAlignment="1" applyProtection="1">
      <alignment horizontal="center" vertical="center"/>
      <protection locked="0"/>
    </xf>
    <xf numFmtId="49" fontId="18" fillId="7" borderId="47" xfId="2" applyNumberFormat="1" applyFont="1" applyFill="1" applyBorder="1" applyAlignment="1" applyProtection="1">
      <alignment horizontal="center" vertical="center"/>
      <protection locked="0"/>
    </xf>
    <xf numFmtId="49" fontId="18" fillId="7" borderId="17" xfId="2" applyNumberFormat="1" applyFont="1" applyFill="1" applyBorder="1" applyAlignment="1" applyProtection="1">
      <alignment horizontal="center" vertical="center"/>
      <protection locked="0"/>
    </xf>
    <xf numFmtId="49" fontId="18" fillId="7" borderId="48" xfId="2" applyNumberFormat="1" applyFont="1" applyFill="1" applyBorder="1" applyAlignment="1" applyProtection="1">
      <alignment horizontal="center" vertical="center"/>
      <protection locked="0"/>
    </xf>
    <xf numFmtId="49" fontId="18" fillId="7" borderId="19" xfId="2" applyNumberFormat="1" applyFont="1" applyFill="1" applyBorder="1" applyAlignment="1" applyProtection="1">
      <alignment horizontal="center" vertical="center"/>
      <protection locked="0"/>
    </xf>
    <xf numFmtId="165" fontId="23" fillId="0" borderId="26" xfId="2" applyNumberFormat="1" applyFont="1" applyBorder="1" applyAlignment="1" applyProtection="1">
      <alignment horizontal="center" vertical="center"/>
      <protection locked="0"/>
    </xf>
  </cellXfs>
  <cellStyles count="11">
    <cellStyle name="Hyperlink 2" xfId="10" xr:uid="{9A9BD82D-DFC5-4F77-BB81-0D595F933F41}"/>
    <cellStyle name="Normal" xfId="0" builtinId="0"/>
    <cellStyle name="Normal 2" xfId="1" xr:uid="{7C7A8E8D-6F13-43CE-85CC-68D540E185DF}"/>
    <cellStyle name="ハイパーリンク 2" xfId="3" xr:uid="{8C8154CD-6A60-445F-97C6-23267262F9CD}"/>
    <cellStyle name="ハイパーリンク 3" xfId="6" xr:uid="{118BCB30-CF5E-48D3-BDB0-2238C68CFF2B}"/>
    <cellStyle name="標準 2" xfId="2" xr:uid="{59D42A75-0BF0-4BC2-A223-C8EA3F36AA8C}"/>
    <cellStyle name="標準 3" xfId="5" xr:uid="{3FD3E6F7-8C71-4543-91C8-4AEA4504356E}"/>
    <cellStyle name="標準 6" xfId="8" xr:uid="{447E271D-ECB6-4861-834F-CC84A1F7AF25}"/>
    <cellStyle name="標準 7" xfId="7" xr:uid="{6D9D58F9-E80A-42E6-89B9-21DDAF2CEDFB}"/>
    <cellStyle name="標準 7 2" xfId="9" xr:uid="{6193F88B-6B5F-48EE-88A0-F0F5137C1591}"/>
    <cellStyle name="標準_CONSOLI - USA ブランクNEW" xfId="4" xr:uid="{1191B3CB-ABA9-4C3C-B86D-0022D3C6AC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238125</xdr:colOff>
      <xdr:row>38</xdr:row>
      <xdr:rowOff>190500</xdr:rowOff>
    </xdr:from>
    <xdr:ext cx="3552825" cy="1704975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1BAF2C9F-97C7-41B5-B3BC-C52B9C8069D7}"/>
            </a:ext>
          </a:extLst>
        </xdr:cNvPr>
        <xdr:cNvSpPr/>
      </xdr:nvSpPr>
      <xdr:spPr>
        <a:xfrm>
          <a:off x="590550" y="10944225"/>
          <a:ext cx="3552825" cy="1704975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 b="1" u="sng">
              <a:latin typeface="Arial"/>
              <a:ea typeface="Arial"/>
              <a:cs typeface="Arial"/>
              <a:sym typeface="Arial"/>
            </a:rPr>
            <a:t>New York CFS</a:t>
          </a:r>
          <a:endParaRPr sz="12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latin typeface="Arial"/>
              <a:ea typeface="Arial"/>
              <a:cs typeface="Arial"/>
              <a:sym typeface="Arial"/>
            </a:rPr>
            <a:t>STG </a:t>
          </a:r>
          <a:r>
            <a:rPr lang="en-US" sz="1200" b="1" i="0">
              <a:latin typeface="Arial"/>
              <a:ea typeface="Arial"/>
              <a:cs typeface="Arial"/>
              <a:sym typeface="Arial"/>
            </a:rPr>
            <a:t>Logistics, Inc.</a:t>
          </a:r>
          <a:r>
            <a:rPr lang="en-US" sz="1200" b="0" i="0">
              <a:latin typeface="Arial"/>
              <a:ea typeface="Arial"/>
              <a:cs typeface="Arial"/>
              <a:sym typeface="Arial"/>
            </a:rPr>
            <a:t>	</a:t>
          </a:r>
          <a:endParaRPr sz="12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latin typeface="Arial"/>
              <a:ea typeface="Arial"/>
              <a:cs typeface="Arial"/>
              <a:sym typeface="Arial"/>
            </a:rPr>
            <a:t>6801 West Side Ave,</a:t>
          </a:r>
          <a:endParaRPr sz="12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latin typeface="Arial"/>
              <a:ea typeface="Arial"/>
              <a:cs typeface="Arial"/>
              <a:sym typeface="Arial"/>
            </a:rPr>
            <a:t>North Bergen, NJ 07047</a:t>
          </a:r>
          <a:endParaRPr sz="12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latin typeface="Arial"/>
              <a:ea typeface="Arial"/>
              <a:cs typeface="Arial"/>
              <a:sym typeface="Arial"/>
            </a:rPr>
            <a:t>Firms Code: F146</a:t>
          </a:r>
          <a:endParaRPr sz="12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latin typeface="Arial"/>
              <a:ea typeface="Arial"/>
              <a:cs typeface="Arial"/>
              <a:sym typeface="Arial"/>
            </a:rPr>
            <a:t>Tel: 973-578-8400</a:t>
          </a:r>
          <a:endParaRPr sz="12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cl-web2.jp/TCLWEB/beatlap?DISPLAY_ID=TNBS0010D&amp;ROUTE=USA&amp;ORG=&amp;DST=USRIC" TargetMode="External"/><Relationship Id="rId13" Type="http://schemas.openxmlformats.org/officeDocument/2006/relationships/hyperlink" Target="https://www.tcl-web2.jp/TCLWEB/beatlap?DISPLAY_ID=TNBS0010D&amp;ROUTE=USA&amp;ORG=&amp;DST=USBOS" TargetMode="External"/><Relationship Id="rId18" Type="http://schemas.openxmlformats.org/officeDocument/2006/relationships/hyperlink" Target="https://www.tcl-web2.jp/TCLWEB/beatlap?DISPLAY_ID=TNBS0010D&amp;ROUTE=USA&amp;ORG=&amp;DST=USPIT" TargetMode="External"/><Relationship Id="rId3" Type="http://schemas.openxmlformats.org/officeDocument/2006/relationships/hyperlink" Target="https://www.tcl-web2.jp/TCLWEB/beatlap?DISPLAY_ID=TNBS0010D&amp;ROUTE=USA&amp;ORG=&amp;DST=USPHL" TargetMode="External"/><Relationship Id="rId21" Type="http://schemas.openxmlformats.org/officeDocument/2006/relationships/hyperlink" Target="https://www.tcl-web2.jp/TCLWEB/beatlap?DISPLAY_ID=TNBS0010D&amp;ROUTE=USA&amp;ORG=&amp;DST=USRAG" TargetMode="External"/><Relationship Id="rId7" Type="http://schemas.openxmlformats.org/officeDocument/2006/relationships/hyperlink" Target="https://www.tcl-web2.jp/TCLWEB/beatlap?DISPLAY_ID=TNBS0010D&amp;ROUTE=USA&amp;ORG=&amp;DST=USPIT" TargetMode="External"/><Relationship Id="rId12" Type="http://schemas.openxmlformats.org/officeDocument/2006/relationships/hyperlink" Target="https://www.tcl-web2.jp/TCLWEB/beatlap?DISPLAY_ID=TNBS0010D&amp;ROUTE=USA&amp;ORG=&amp;DST=USNYC" TargetMode="External"/><Relationship Id="rId17" Type="http://schemas.openxmlformats.org/officeDocument/2006/relationships/hyperlink" Target="https://www.tcl-web2.jp/TCLWEB/beatlap?DISPLAY_ID=TNBS0010D&amp;ROUTE=USA&amp;ORG=&amp;DST=USCHS" TargetMode="External"/><Relationship Id="rId2" Type="http://schemas.openxmlformats.org/officeDocument/2006/relationships/hyperlink" Target="https://www.tcl-web2.jp/TCLWEB/beatlap?DISPLAY_ID=TNBS0010D&amp;ROUTE=USA&amp;ORG=&amp;DST=USBOS" TargetMode="External"/><Relationship Id="rId16" Type="http://schemas.openxmlformats.org/officeDocument/2006/relationships/hyperlink" Target="https://www.tcl-web2.jp/TCLWEB/beatlap?DISPLAY_ID=TNBS0010D&amp;ROUTE=USA&amp;ORG=&amp;DST=USCLT" TargetMode="External"/><Relationship Id="rId20" Type="http://schemas.openxmlformats.org/officeDocument/2006/relationships/hyperlink" Target="https://www.tcl-web2.jp/TCLWEB/beatlap?DISPLAY_ID=TNBS0010D&amp;ROUTE=USA&amp;ORG=&amp;DST=USORF" TargetMode="External"/><Relationship Id="rId1" Type="http://schemas.openxmlformats.org/officeDocument/2006/relationships/hyperlink" Target="https://www.tcl-web2.jp/TCLWEB/beatlap?DISPLAY_ID=TNBS0010D&amp;ROUTE=USA&amp;ORG=&amp;DST=USNYC" TargetMode="External"/><Relationship Id="rId6" Type="http://schemas.openxmlformats.org/officeDocument/2006/relationships/hyperlink" Target="https://www.tcl-web2.jp/TCLWEB/beatlap?DISPLAY_ID=TNBS0010D&amp;ROUTE=USA&amp;ORG=&amp;DST=USCHS" TargetMode="External"/><Relationship Id="rId11" Type="http://schemas.openxmlformats.org/officeDocument/2006/relationships/hyperlink" Target="https://www.tcl-web2.jp/TCLWEB/beatlap?DISPLAY_ID=TNBS0010D&amp;ROUTE=USA&amp;ORG=&amp;DST=USSAV" TargetMode="External"/><Relationship Id="rId5" Type="http://schemas.openxmlformats.org/officeDocument/2006/relationships/hyperlink" Target="https://www.tcl-web2.jp/TCLWEB/beatlap?DISPLAY_ID=TNBS0010D&amp;ROUTE=USA&amp;ORG=&amp;DST=USCLT" TargetMode="External"/><Relationship Id="rId15" Type="http://schemas.openxmlformats.org/officeDocument/2006/relationships/hyperlink" Target="https://www.tcl-web2.jp/TCLWEB/beatlap?DISPLAY_ID=TNBS0010D&amp;ROUTE=USA&amp;ORG=&amp;DST=USBAL" TargetMode="External"/><Relationship Id="rId23" Type="http://schemas.openxmlformats.org/officeDocument/2006/relationships/drawing" Target="../drawings/drawing1.xml"/><Relationship Id="rId10" Type="http://schemas.openxmlformats.org/officeDocument/2006/relationships/hyperlink" Target="https://www.tcl-web2.jp/TCLWEB/beatlap?DISPLAY_ID=TNBS0010D&amp;ROUTE=USA&amp;ORG=&amp;DST=USRAG" TargetMode="External"/><Relationship Id="rId19" Type="http://schemas.openxmlformats.org/officeDocument/2006/relationships/hyperlink" Target="https://www.tcl-web2.jp/TCLWEB/beatlap?DISPLAY_ID=TNBS0010D&amp;ROUTE=USA&amp;ORG=&amp;DST=USRIC" TargetMode="External"/><Relationship Id="rId4" Type="http://schemas.openxmlformats.org/officeDocument/2006/relationships/hyperlink" Target="https://www.tcl-web2.jp/TCLWEB/beatlap?DISPLAY_ID=TNBS0010D&amp;ROUTE=USA&amp;ORG=&amp;DST=USBAL" TargetMode="External"/><Relationship Id="rId9" Type="http://schemas.openxmlformats.org/officeDocument/2006/relationships/hyperlink" Target="https://www.tcl-web2.jp/TCLWEB/beatlap?DISPLAY_ID=TNBS0010D&amp;ROUTE=USA&amp;ORG=&amp;DST=USORF" TargetMode="External"/><Relationship Id="rId14" Type="http://schemas.openxmlformats.org/officeDocument/2006/relationships/hyperlink" Target="https://www.tcl-web2.jp/TCLWEB/beatlap?DISPLAY_ID=TNBS0010D&amp;ROUTE=USA&amp;ORG=&amp;DST=USPHL" TargetMode="External"/><Relationship Id="rId22" Type="http://schemas.openxmlformats.org/officeDocument/2006/relationships/hyperlink" Target="https://www.tcl-web2.jp/TCLWEB/beatlap?DISPLAY_ID=TNBS0010D&amp;ROUTE=USA&amp;ORG=&amp;DST=USSA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EA813-0B2F-49D2-9A13-7B50EEAF2BF0}">
  <sheetPr>
    <tabColor rgb="FF0070C0"/>
    <pageSetUpPr fitToPage="1"/>
  </sheetPr>
  <dimension ref="A1:Z1006"/>
  <sheetViews>
    <sheetView tabSelected="1" workbookViewId="0">
      <selection activeCell="K3" sqref="K3"/>
    </sheetView>
  </sheetViews>
  <sheetFormatPr defaultColWidth="14.42578125" defaultRowHeight="15" customHeight="1"/>
  <cols>
    <col min="1" max="1" width="5.28515625" customWidth="1"/>
    <col min="2" max="3" width="7.5703125" customWidth="1"/>
    <col min="4" max="4" width="25.28515625" customWidth="1"/>
    <col min="5" max="5" width="12.140625" customWidth="1"/>
    <col min="6" max="6" width="13.7109375" customWidth="1"/>
    <col min="7" max="7" width="12.140625" customWidth="1"/>
    <col min="8" max="8" width="10.5703125" customWidth="1"/>
    <col min="9" max="9" width="18.28515625" customWidth="1"/>
    <col min="10" max="10" width="16.5703125" customWidth="1"/>
    <col min="11" max="11" width="19.85546875" customWidth="1"/>
    <col min="12" max="12" width="11" customWidth="1"/>
    <col min="13" max="13" width="9.7109375" customWidth="1"/>
    <col min="14" max="14" width="12.140625" customWidth="1"/>
    <col min="15" max="15" width="16" customWidth="1"/>
    <col min="16" max="16" width="17.42578125" customWidth="1"/>
    <col min="17" max="17" width="15.140625" customWidth="1"/>
    <col min="18" max="18" width="17.42578125" customWidth="1"/>
    <col min="19" max="19" width="12.140625" customWidth="1"/>
    <col min="20" max="26" width="10.28515625" customWidth="1"/>
  </cols>
  <sheetData>
    <row r="1" spans="1:26" ht="34.5" customHeight="1">
      <c r="A1" s="1"/>
      <c r="B1" s="2"/>
      <c r="C1" s="2"/>
      <c r="D1" s="71"/>
      <c r="E1" s="72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>
      <c r="A2" s="10"/>
      <c r="B2" s="73" t="s">
        <v>8</v>
      </c>
      <c r="C2" s="72"/>
      <c r="D2" s="72"/>
      <c r="E2" s="72"/>
      <c r="F2" s="72"/>
      <c r="G2" s="72"/>
      <c r="H2" s="72"/>
      <c r="I2" s="72"/>
      <c r="J2" s="72"/>
      <c r="K2" s="17">
        <v>45700</v>
      </c>
      <c r="M2" s="16"/>
      <c r="N2" s="15"/>
      <c r="O2" s="15"/>
      <c r="P2" s="15"/>
      <c r="Q2" s="15"/>
      <c r="R2" s="14"/>
      <c r="S2" s="13"/>
      <c r="T2" s="10"/>
      <c r="U2" s="10"/>
      <c r="V2" s="10"/>
      <c r="W2" s="10"/>
      <c r="X2" s="10"/>
      <c r="Y2" s="10"/>
      <c r="Z2" s="10"/>
    </row>
    <row r="3" spans="1:26" ht="25.5" customHeight="1">
      <c r="A3" s="10"/>
      <c r="B3" s="72"/>
      <c r="C3" s="72"/>
      <c r="D3" s="72"/>
      <c r="E3" s="72"/>
      <c r="F3" s="72"/>
      <c r="G3" s="72"/>
      <c r="H3" s="72"/>
      <c r="I3" s="72"/>
      <c r="J3" s="72"/>
      <c r="K3" s="18" t="s">
        <v>52</v>
      </c>
      <c r="M3" s="12"/>
      <c r="N3" s="12"/>
      <c r="O3" s="12"/>
      <c r="P3" s="12"/>
      <c r="Q3" s="12"/>
      <c r="R3" s="11"/>
      <c r="S3" s="10"/>
      <c r="T3" s="10"/>
      <c r="U3" s="10"/>
      <c r="V3" s="10"/>
      <c r="W3" s="10"/>
      <c r="X3" s="10"/>
      <c r="Y3" s="10"/>
      <c r="Z3" s="10"/>
    </row>
    <row r="4" spans="1:26" ht="21.75" customHeight="1">
      <c r="A4" s="1"/>
      <c r="B4" s="8" t="s">
        <v>7</v>
      </c>
      <c r="C4" s="8"/>
      <c r="D4" s="5"/>
      <c r="E4" s="5"/>
      <c r="F4" s="5"/>
      <c r="G4" s="5"/>
      <c r="H4" s="5"/>
      <c r="I4" s="5"/>
      <c r="J4" s="5"/>
      <c r="K4" s="1"/>
      <c r="L4" s="1"/>
      <c r="M4" s="74"/>
      <c r="N4" s="72"/>
      <c r="O4" s="72"/>
      <c r="P4" s="72"/>
      <c r="Q4" s="9"/>
      <c r="R4" s="1"/>
      <c r="S4" s="1"/>
      <c r="T4" s="1"/>
      <c r="U4" s="1"/>
      <c r="V4" s="1"/>
      <c r="W4" s="1"/>
      <c r="X4" s="1"/>
      <c r="Y4" s="1"/>
      <c r="Z4" s="1"/>
    </row>
    <row r="5" spans="1:26" ht="21.75" customHeight="1">
      <c r="A5" s="1"/>
      <c r="B5" s="8" t="s">
        <v>6</v>
      </c>
      <c r="C5" s="8"/>
      <c r="D5" s="5"/>
      <c r="E5" s="5"/>
      <c r="F5" s="5"/>
      <c r="G5" s="5"/>
      <c r="H5" s="5"/>
      <c r="I5" s="5"/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.75" customHeight="1" thickBot="1">
      <c r="A6" s="1"/>
      <c r="B6" s="7"/>
      <c r="C6" s="7"/>
      <c r="D6" s="5"/>
      <c r="E6" s="5"/>
      <c r="F6" s="5"/>
      <c r="G6" s="5"/>
      <c r="H6" s="6"/>
      <c r="I6" s="5"/>
      <c r="J6" s="5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>
      <c r="A7" s="1"/>
      <c r="B7" s="21"/>
      <c r="C7" s="25"/>
      <c r="D7" s="96" t="s">
        <v>11</v>
      </c>
      <c r="E7" s="99" t="s">
        <v>12</v>
      </c>
      <c r="F7" s="102" t="s">
        <v>13</v>
      </c>
      <c r="G7" s="105" t="s">
        <v>14</v>
      </c>
      <c r="H7" s="106"/>
      <c r="I7" s="109" t="s">
        <v>15</v>
      </c>
      <c r="J7" s="109"/>
      <c r="K7" s="110"/>
      <c r="L7" s="122" t="s">
        <v>14</v>
      </c>
      <c r="M7" s="123"/>
      <c r="N7" s="126" t="s">
        <v>16</v>
      </c>
      <c r="O7" s="127"/>
      <c r="P7" s="127"/>
      <c r="Q7" s="127"/>
      <c r="R7" s="128"/>
      <c r="S7" s="1"/>
      <c r="T7" s="1"/>
      <c r="U7" s="1"/>
      <c r="V7" s="1"/>
      <c r="W7" s="1"/>
      <c r="X7" s="1"/>
      <c r="Y7" s="1"/>
      <c r="Z7" s="1"/>
    </row>
    <row r="8" spans="1:26" ht="21.75" customHeight="1">
      <c r="A8" s="1"/>
      <c r="B8" s="22"/>
      <c r="C8" s="26"/>
      <c r="D8" s="97"/>
      <c r="E8" s="100"/>
      <c r="F8" s="103"/>
      <c r="G8" s="107"/>
      <c r="H8" s="108"/>
      <c r="I8" s="111"/>
      <c r="J8" s="111"/>
      <c r="K8" s="112"/>
      <c r="L8" s="124"/>
      <c r="M8" s="125"/>
      <c r="N8" s="129"/>
      <c r="O8" s="130"/>
      <c r="P8" s="130"/>
      <c r="Q8" s="130"/>
      <c r="R8" s="131"/>
      <c r="S8" s="1"/>
      <c r="T8" s="1"/>
      <c r="U8" s="1"/>
      <c r="V8" s="1"/>
      <c r="W8" s="1"/>
      <c r="X8" s="1"/>
      <c r="Y8" s="1"/>
      <c r="Z8" s="1"/>
    </row>
    <row r="9" spans="1:26" ht="21.75" customHeight="1">
      <c r="A9" s="1"/>
      <c r="B9" s="22"/>
      <c r="C9" s="26"/>
      <c r="D9" s="97"/>
      <c r="E9" s="100"/>
      <c r="F9" s="103"/>
      <c r="G9" s="113" t="s">
        <v>17</v>
      </c>
      <c r="H9" s="114"/>
      <c r="I9" s="75" t="s">
        <v>18</v>
      </c>
      <c r="J9" s="84" t="s">
        <v>19</v>
      </c>
      <c r="K9" s="75" t="s">
        <v>17</v>
      </c>
      <c r="L9" s="87" t="s">
        <v>20</v>
      </c>
      <c r="M9" s="88"/>
      <c r="N9" s="93" t="s">
        <v>21</v>
      </c>
      <c r="O9" s="82" t="s">
        <v>5</v>
      </c>
      <c r="P9" s="20" t="s">
        <v>4</v>
      </c>
      <c r="Q9" s="82" t="s">
        <v>22</v>
      </c>
      <c r="R9" s="82" t="s">
        <v>23</v>
      </c>
      <c r="S9" s="1"/>
      <c r="T9" s="1"/>
      <c r="U9" s="1"/>
      <c r="V9" s="1"/>
      <c r="W9" s="1"/>
      <c r="X9" s="1"/>
      <c r="Y9" s="1"/>
      <c r="Z9" s="1"/>
    </row>
    <row r="10" spans="1:26" ht="21.75" customHeight="1">
      <c r="A10" s="1"/>
      <c r="B10" s="22"/>
      <c r="C10" s="26"/>
      <c r="D10" s="97"/>
      <c r="E10" s="100"/>
      <c r="F10" s="103"/>
      <c r="G10" s="115"/>
      <c r="H10" s="116"/>
      <c r="I10" s="76"/>
      <c r="J10" s="85"/>
      <c r="K10" s="76"/>
      <c r="L10" s="89"/>
      <c r="M10" s="90"/>
      <c r="N10" s="94"/>
      <c r="O10" s="82"/>
      <c r="P10" s="20" t="s">
        <v>24</v>
      </c>
      <c r="Q10" s="82"/>
      <c r="R10" s="82"/>
      <c r="S10" s="1"/>
      <c r="T10" s="1"/>
      <c r="U10" s="1"/>
      <c r="V10" s="1"/>
      <c r="W10" s="1"/>
      <c r="X10" s="1"/>
      <c r="Y10" s="1"/>
      <c r="Z10" s="1"/>
    </row>
    <row r="11" spans="1:26" ht="21.75" customHeight="1">
      <c r="A11" s="1"/>
      <c r="B11" s="22"/>
      <c r="C11" s="26"/>
      <c r="D11" s="97"/>
      <c r="E11" s="100"/>
      <c r="F11" s="103"/>
      <c r="G11" s="115"/>
      <c r="H11" s="116"/>
      <c r="I11" s="77"/>
      <c r="J11" s="86"/>
      <c r="K11" s="77"/>
      <c r="L11" s="89"/>
      <c r="M11" s="90"/>
      <c r="N11" s="94"/>
      <c r="O11" s="78" t="s">
        <v>25</v>
      </c>
      <c r="P11" s="20" t="s">
        <v>26</v>
      </c>
      <c r="Q11" s="82"/>
      <c r="R11" s="82"/>
      <c r="S11" s="1"/>
      <c r="T11" s="1"/>
      <c r="U11" s="1"/>
      <c r="V11" s="1"/>
      <c r="W11" s="1"/>
      <c r="X11" s="1"/>
      <c r="Y11" s="1"/>
      <c r="Z11" s="1"/>
    </row>
    <row r="12" spans="1:26" ht="21.75" customHeight="1">
      <c r="A12" s="1"/>
      <c r="B12" s="22"/>
      <c r="C12" s="26"/>
      <c r="D12" s="97"/>
      <c r="E12" s="100"/>
      <c r="F12" s="103"/>
      <c r="G12" s="115"/>
      <c r="H12" s="116"/>
      <c r="I12" s="79" t="s">
        <v>17</v>
      </c>
      <c r="J12" s="119" t="s">
        <v>19</v>
      </c>
      <c r="K12" s="79" t="s">
        <v>17</v>
      </c>
      <c r="L12" s="89"/>
      <c r="M12" s="90"/>
      <c r="N12" s="94"/>
      <c r="O12" s="78"/>
      <c r="P12" s="20" t="s">
        <v>3</v>
      </c>
      <c r="Q12" s="82"/>
      <c r="R12" s="82"/>
      <c r="S12" s="1"/>
      <c r="T12" s="1"/>
      <c r="U12" s="1"/>
      <c r="V12" s="1"/>
      <c r="W12" s="1"/>
      <c r="X12" s="1"/>
      <c r="Y12" s="1"/>
      <c r="Z12" s="1"/>
    </row>
    <row r="13" spans="1:26" ht="21.75" customHeight="1">
      <c r="A13" s="1"/>
      <c r="B13" s="22"/>
      <c r="C13" s="26"/>
      <c r="D13" s="97"/>
      <c r="E13" s="100"/>
      <c r="F13" s="103"/>
      <c r="G13" s="115"/>
      <c r="H13" s="116"/>
      <c r="I13" s="80"/>
      <c r="J13" s="120"/>
      <c r="K13" s="80"/>
      <c r="L13" s="89"/>
      <c r="M13" s="90"/>
      <c r="N13" s="94"/>
      <c r="O13" s="82" t="s">
        <v>27</v>
      </c>
      <c r="P13" s="20" t="s">
        <v>2</v>
      </c>
      <c r="Q13" s="82"/>
      <c r="R13" s="82"/>
      <c r="S13" s="1"/>
      <c r="T13" s="1"/>
      <c r="U13" s="1"/>
      <c r="V13" s="1"/>
      <c r="W13" s="1"/>
      <c r="X13" s="1"/>
      <c r="Y13" s="1"/>
      <c r="Z13" s="1"/>
    </row>
    <row r="14" spans="1:26" ht="21.75" customHeight="1" thickBot="1">
      <c r="A14" s="1"/>
      <c r="B14" s="23" t="s">
        <v>1</v>
      </c>
      <c r="C14" s="27"/>
      <c r="D14" s="98"/>
      <c r="E14" s="101"/>
      <c r="F14" s="104"/>
      <c r="G14" s="117"/>
      <c r="H14" s="118"/>
      <c r="I14" s="81"/>
      <c r="J14" s="121"/>
      <c r="K14" s="81"/>
      <c r="L14" s="91"/>
      <c r="M14" s="92"/>
      <c r="N14" s="95"/>
      <c r="O14" s="83"/>
      <c r="P14" s="24"/>
      <c r="Q14" s="83"/>
      <c r="R14" s="83"/>
      <c r="S14" s="1"/>
      <c r="T14" s="1"/>
      <c r="U14" s="1"/>
      <c r="V14" s="1"/>
      <c r="W14" s="1"/>
      <c r="X14" s="1"/>
      <c r="Y14" s="1"/>
      <c r="Z14" s="1"/>
    </row>
    <row r="15" spans="1:26" ht="21.75" customHeight="1" thickTop="1">
      <c r="A15" s="1"/>
      <c r="B15" s="68">
        <v>6</v>
      </c>
      <c r="C15" s="19" t="s">
        <v>0</v>
      </c>
      <c r="D15" s="28" t="s">
        <v>30</v>
      </c>
      <c r="E15" s="29" t="s">
        <v>31</v>
      </c>
      <c r="F15" s="30" t="s">
        <v>9</v>
      </c>
      <c r="G15" s="31">
        <v>45694</v>
      </c>
      <c r="H15" s="32">
        <v>45695</v>
      </c>
      <c r="I15" s="39">
        <f>WORKDAY($H15,-5)</f>
        <v>45688</v>
      </c>
      <c r="J15" s="33">
        <f>WORKDAY($H15,-3)</f>
        <v>45692</v>
      </c>
      <c r="K15" s="34">
        <f>WORKDAY($H15,-3)</f>
        <v>45692</v>
      </c>
      <c r="L15" s="40"/>
      <c r="M15" s="32"/>
      <c r="N15" s="35"/>
      <c r="O15" s="35"/>
      <c r="P15" s="35"/>
      <c r="Q15" s="35"/>
      <c r="R15" s="35"/>
      <c r="S15" s="1"/>
      <c r="T15" s="1"/>
      <c r="U15" s="1"/>
      <c r="V15" s="1"/>
      <c r="W15" s="1"/>
      <c r="X15" s="1"/>
      <c r="Y15" s="1"/>
      <c r="Z15" s="1"/>
    </row>
    <row r="16" spans="1:26" ht="21.75" customHeight="1" thickBot="1">
      <c r="A16" s="1"/>
      <c r="B16" s="69"/>
      <c r="C16" s="50" t="s">
        <v>10</v>
      </c>
      <c r="D16" s="60" t="s">
        <v>32</v>
      </c>
      <c r="E16" s="61" t="s">
        <v>33</v>
      </c>
      <c r="F16" s="51"/>
      <c r="G16" s="52"/>
      <c r="H16" s="53"/>
      <c r="I16" s="54"/>
      <c r="J16" s="55"/>
      <c r="K16" s="56"/>
      <c r="L16" s="57">
        <v>45698</v>
      </c>
      <c r="M16" s="58">
        <v>45699</v>
      </c>
      <c r="N16" s="59">
        <f>M16+29</f>
        <v>45728</v>
      </c>
      <c r="O16" s="59">
        <f>N16+5</f>
        <v>45733</v>
      </c>
      <c r="P16" s="59">
        <f>O16+1</f>
        <v>45734</v>
      </c>
      <c r="Q16" s="59">
        <f>P16+4</f>
        <v>45738</v>
      </c>
      <c r="R16" s="59">
        <f>Q16+2</f>
        <v>45740</v>
      </c>
      <c r="S16" s="1"/>
      <c r="T16" s="1"/>
      <c r="U16" s="1"/>
      <c r="V16" s="1"/>
      <c r="W16" s="1"/>
      <c r="X16" s="1"/>
      <c r="Y16" s="1"/>
      <c r="Z16" s="1"/>
    </row>
    <row r="17" spans="1:26" ht="21.75" customHeight="1">
      <c r="A17" s="1"/>
      <c r="B17" s="21"/>
      <c r="C17" s="25"/>
      <c r="D17" s="96" t="s">
        <v>11</v>
      </c>
      <c r="E17" s="99" t="s">
        <v>12</v>
      </c>
      <c r="F17" s="102" t="s">
        <v>13</v>
      </c>
      <c r="G17" s="105" t="s">
        <v>14</v>
      </c>
      <c r="H17" s="106"/>
      <c r="I17" s="109" t="s">
        <v>15</v>
      </c>
      <c r="J17" s="109"/>
      <c r="K17" s="110"/>
      <c r="L17" s="122" t="s">
        <v>14</v>
      </c>
      <c r="M17" s="123"/>
      <c r="N17" s="126" t="s">
        <v>16</v>
      </c>
      <c r="O17" s="127"/>
      <c r="P17" s="127"/>
      <c r="Q17" s="127"/>
      <c r="R17" s="128"/>
      <c r="S17" s="1"/>
      <c r="T17" s="1"/>
      <c r="U17" s="1"/>
      <c r="V17" s="1"/>
      <c r="W17" s="1"/>
      <c r="X17" s="1"/>
      <c r="Y17" s="1"/>
      <c r="Z17" s="1"/>
    </row>
    <row r="18" spans="1:26" ht="21.75" customHeight="1">
      <c r="A18" s="1"/>
      <c r="B18" s="22"/>
      <c r="C18" s="26"/>
      <c r="D18" s="97"/>
      <c r="E18" s="100"/>
      <c r="F18" s="103"/>
      <c r="G18" s="107"/>
      <c r="H18" s="108"/>
      <c r="I18" s="111"/>
      <c r="J18" s="111"/>
      <c r="K18" s="112"/>
      <c r="L18" s="124"/>
      <c r="M18" s="125"/>
      <c r="N18" s="129"/>
      <c r="O18" s="130"/>
      <c r="P18" s="130"/>
      <c r="Q18" s="130"/>
      <c r="R18" s="131"/>
      <c r="S18" s="1"/>
      <c r="T18" s="1"/>
      <c r="U18" s="1"/>
      <c r="V18" s="1"/>
      <c r="W18" s="1"/>
      <c r="X18" s="1"/>
      <c r="Y18" s="1"/>
      <c r="Z18" s="1"/>
    </row>
    <row r="19" spans="1:26" ht="21.75" customHeight="1">
      <c r="A19" s="1"/>
      <c r="B19" s="22"/>
      <c r="C19" s="26"/>
      <c r="D19" s="97"/>
      <c r="E19" s="100"/>
      <c r="F19" s="103"/>
      <c r="G19" s="113" t="s">
        <v>17</v>
      </c>
      <c r="H19" s="114"/>
      <c r="I19" s="75" t="s">
        <v>18</v>
      </c>
      <c r="J19" s="84" t="s">
        <v>19</v>
      </c>
      <c r="K19" s="75" t="s">
        <v>17</v>
      </c>
      <c r="L19" s="87" t="s">
        <v>20</v>
      </c>
      <c r="M19" s="88"/>
      <c r="N19" s="93" t="s">
        <v>21</v>
      </c>
      <c r="O19" s="82" t="s">
        <v>5</v>
      </c>
      <c r="P19" s="20" t="s">
        <v>4</v>
      </c>
      <c r="Q19" s="82" t="s">
        <v>22</v>
      </c>
      <c r="R19" s="82" t="s">
        <v>23</v>
      </c>
      <c r="S19" s="1"/>
      <c r="T19" s="1"/>
      <c r="U19" s="1"/>
      <c r="V19" s="1"/>
      <c r="W19" s="1"/>
      <c r="X19" s="1"/>
      <c r="Y19" s="1"/>
      <c r="Z19" s="1"/>
    </row>
    <row r="20" spans="1:26" ht="21.75" customHeight="1">
      <c r="A20" s="1"/>
      <c r="B20" s="22"/>
      <c r="C20" s="26"/>
      <c r="D20" s="97"/>
      <c r="E20" s="100"/>
      <c r="F20" s="103"/>
      <c r="G20" s="115"/>
      <c r="H20" s="116"/>
      <c r="I20" s="76"/>
      <c r="J20" s="85"/>
      <c r="K20" s="76"/>
      <c r="L20" s="89"/>
      <c r="M20" s="90"/>
      <c r="N20" s="94"/>
      <c r="O20" s="82"/>
      <c r="P20" s="20" t="s">
        <v>24</v>
      </c>
      <c r="Q20" s="82"/>
      <c r="R20" s="82"/>
      <c r="S20" s="1"/>
      <c r="T20" s="1"/>
      <c r="U20" s="1"/>
      <c r="V20" s="1"/>
      <c r="W20" s="1"/>
      <c r="X20" s="1"/>
      <c r="Y20" s="1"/>
      <c r="Z20" s="1"/>
    </row>
    <row r="21" spans="1:26" ht="21.75" customHeight="1">
      <c r="A21" s="1"/>
      <c r="B21" s="22"/>
      <c r="C21" s="26"/>
      <c r="D21" s="97"/>
      <c r="E21" s="100"/>
      <c r="F21" s="103"/>
      <c r="G21" s="115"/>
      <c r="H21" s="116"/>
      <c r="I21" s="77"/>
      <c r="J21" s="86"/>
      <c r="K21" s="77"/>
      <c r="L21" s="89"/>
      <c r="M21" s="90"/>
      <c r="N21" s="94"/>
      <c r="O21" s="78" t="s">
        <v>25</v>
      </c>
      <c r="P21" s="20" t="s">
        <v>26</v>
      </c>
      <c r="Q21" s="82"/>
      <c r="R21" s="82"/>
      <c r="S21" s="1"/>
      <c r="T21" s="1"/>
      <c r="U21" s="1"/>
      <c r="V21" s="1"/>
      <c r="W21" s="1"/>
      <c r="X21" s="1"/>
      <c r="Y21" s="1"/>
      <c r="Z21" s="1"/>
    </row>
    <row r="22" spans="1:26" ht="21.75" customHeight="1">
      <c r="A22" s="1"/>
      <c r="B22" s="22"/>
      <c r="C22" s="26"/>
      <c r="D22" s="97"/>
      <c r="E22" s="100"/>
      <c r="F22" s="103"/>
      <c r="G22" s="115"/>
      <c r="H22" s="116"/>
      <c r="I22" s="79" t="s">
        <v>17</v>
      </c>
      <c r="J22" s="119" t="s">
        <v>19</v>
      </c>
      <c r="K22" s="79" t="s">
        <v>17</v>
      </c>
      <c r="L22" s="89"/>
      <c r="M22" s="90"/>
      <c r="N22" s="94"/>
      <c r="O22" s="78"/>
      <c r="P22" s="20" t="s">
        <v>3</v>
      </c>
      <c r="Q22" s="82"/>
      <c r="R22" s="82"/>
      <c r="S22" s="1"/>
      <c r="T22" s="1"/>
      <c r="U22" s="1"/>
      <c r="V22" s="1"/>
      <c r="W22" s="1"/>
      <c r="X22" s="1"/>
      <c r="Y22" s="1"/>
      <c r="Z22" s="1"/>
    </row>
    <row r="23" spans="1:26" ht="21.75" customHeight="1">
      <c r="A23" s="1"/>
      <c r="B23" s="22"/>
      <c r="C23" s="26"/>
      <c r="D23" s="97"/>
      <c r="E23" s="100"/>
      <c r="F23" s="103"/>
      <c r="G23" s="115"/>
      <c r="H23" s="116"/>
      <c r="I23" s="80"/>
      <c r="J23" s="120"/>
      <c r="K23" s="80"/>
      <c r="L23" s="89"/>
      <c r="M23" s="90"/>
      <c r="N23" s="94"/>
      <c r="O23" s="82" t="s">
        <v>27</v>
      </c>
      <c r="P23" s="20" t="s">
        <v>2</v>
      </c>
      <c r="Q23" s="82"/>
      <c r="R23" s="82"/>
      <c r="S23" s="1"/>
      <c r="T23" s="1"/>
      <c r="U23" s="1"/>
      <c r="V23" s="1"/>
      <c r="W23" s="1"/>
      <c r="X23" s="1"/>
      <c r="Y23" s="1"/>
      <c r="Z23" s="1"/>
    </row>
    <row r="24" spans="1:26" ht="21.75" customHeight="1" thickBot="1">
      <c r="A24" s="1"/>
      <c r="B24" s="23" t="s">
        <v>1</v>
      </c>
      <c r="C24" s="27"/>
      <c r="D24" s="98"/>
      <c r="E24" s="101"/>
      <c r="F24" s="104"/>
      <c r="G24" s="117"/>
      <c r="H24" s="118"/>
      <c r="I24" s="81"/>
      <c r="J24" s="121"/>
      <c r="K24" s="81"/>
      <c r="L24" s="91"/>
      <c r="M24" s="92"/>
      <c r="N24" s="95"/>
      <c r="O24" s="83"/>
      <c r="P24" s="24"/>
      <c r="Q24" s="83"/>
      <c r="R24" s="83"/>
      <c r="S24" s="1"/>
      <c r="T24" s="1"/>
      <c r="U24" s="1"/>
      <c r="V24" s="1"/>
      <c r="W24" s="1"/>
      <c r="X24" s="1"/>
      <c r="Y24" s="1"/>
      <c r="Z24" s="1"/>
    </row>
    <row r="25" spans="1:26" ht="21.75" customHeight="1" thickTop="1">
      <c r="A25" s="1"/>
      <c r="B25" s="68">
        <v>7</v>
      </c>
      <c r="C25" s="19" t="s">
        <v>0</v>
      </c>
      <c r="D25" s="132" t="s">
        <v>29</v>
      </c>
      <c r="E25" s="133"/>
      <c r="F25" s="133"/>
      <c r="G25" s="133"/>
      <c r="H25" s="133"/>
      <c r="I25" s="133"/>
      <c r="J25" s="133"/>
      <c r="K25" s="133"/>
      <c r="L25" s="62"/>
      <c r="M25" s="62"/>
      <c r="N25" s="62"/>
      <c r="O25" s="62"/>
      <c r="P25" s="62"/>
      <c r="Q25" s="62"/>
      <c r="R25" s="63"/>
      <c r="S25" s="1"/>
      <c r="T25" s="1"/>
      <c r="U25" s="1"/>
      <c r="V25" s="1"/>
      <c r="W25" s="1"/>
      <c r="X25" s="1"/>
      <c r="Y25" s="1"/>
      <c r="Z25" s="1"/>
    </row>
    <row r="26" spans="1:26" ht="21.75" customHeight="1">
      <c r="A26" s="1"/>
      <c r="B26" s="70"/>
      <c r="C26" s="49" t="s">
        <v>10</v>
      </c>
      <c r="D26" s="134"/>
      <c r="E26" s="135"/>
      <c r="F26" s="135"/>
      <c r="G26" s="135"/>
      <c r="H26" s="135"/>
      <c r="I26" s="135"/>
      <c r="J26" s="135"/>
      <c r="K26" s="135"/>
      <c r="L26" s="64"/>
      <c r="M26" s="64"/>
      <c r="N26" s="64"/>
      <c r="O26" s="64"/>
      <c r="P26" s="64"/>
      <c r="Q26" s="64"/>
      <c r="R26" s="65"/>
      <c r="S26" s="1"/>
      <c r="T26" s="1"/>
      <c r="U26" s="1"/>
      <c r="V26" s="1"/>
      <c r="W26" s="1"/>
      <c r="X26" s="1"/>
      <c r="Y26" s="1"/>
      <c r="Z26" s="1"/>
    </row>
    <row r="27" spans="1:26" ht="21.75" customHeight="1">
      <c r="A27" s="1"/>
      <c r="B27" s="68">
        <v>8</v>
      </c>
      <c r="C27" s="19" t="s">
        <v>0</v>
      </c>
      <c r="D27" s="28" t="s">
        <v>34</v>
      </c>
      <c r="E27" s="29" t="s">
        <v>35</v>
      </c>
      <c r="F27" s="30" t="s">
        <v>9</v>
      </c>
      <c r="G27" s="31">
        <v>45708</v>
      </c>
      <c r="H27" s="32">
        <v>45709</v>
      </c>
      <c r="I27" s="39">
        <f>WORKDAY($H27,-5)</f>
        <v>45702</v>
      </c>
      <c r="J27" s="33">
        <f>WORKDAY($H27,-3)</f>
        <v>45706</v>
      </c>
      <c r="K27" s="34">
        <f>WORKDAY($H27,-3)</f>
        <v>45706</v>
      </c>
      <c r="L27" s="40"/>
      <c r="M27" s="32"/>
      <c r="N27" s="35"/>
      <c r="O27" s="35"/>
      <c r="P27" s="35"/>
      <c r="Q27" s="35"/>
      <c r="R27" s="35"/>
      <c r="S27" s="1"/>
      <c r="T27" s="1"/>
      <c r="U27" s="1"/>
      <c r="V27" s="1"/>
      <c r="W27" s="1"/>
      <c r="X27" s="1"/>
      <c r="Y27" s="1"/>
      <c r="Z27" s="1"/>
    </row>
    <row r="28" spans="1:26" ht="21.75" customHeight="1">
      <c r="A28" s="1"/>
      <c r="B28" s="70"/>
      <c r="C28" s="49" t="s">
        <v>10</v>
      </c>
      <c r="D28" s="46" t="s">
        <v>36</v>
      </c>
      <c r="E28" s="47" t="s">
        <v>37</v>
      </c>
      <c r="F28" s="36"/>
      <c r="G28" s="37"/>
      <c r="H28" s="38"/>
      <c r="I28" s="41"/>
      <c r="J28" s="42"/>
      <c r="K28" s="43"/>
      <c r="L28" s="44">
        <v>45713</v>
      </c>
      <c r="M28" s="48">
        <v>45714</v>
      </c>
      <c r="N28" s="45">
        <f>M28+25</f>
        <v>45739</v>
      </c>
      <c r="O28" s="45">
        <f>N28+5</f>
        <v>45744</v>
      </c>
      <c r="P28" s="45">
        <f>O28+1</f>
        <v>45745</v>
      </c>
      <c r="Q28" s="45">
        <f>P28+4</f>
        <v>45749</v>
      </c>
      <c r="R28" s="45">
        <f>Q28+2</f>
        <v>45751</v>
      </c>
      <c r="S28" s="1"/>
      <c r="T28" s="1"/>
      <c r="U28" s="1"/>
      <c r="V28" s="1"/>
      <c r="W28" s="1"/>
      <c r="X28" s="1"/>
      <c r="Y28" s="1"/>
      <c r="Z28" s="1"/>
    </row>
    <row r="29" spans="1:26" ht="21.75" customHeight="1">
      <c r="A29" s="1"/>
      <c r="B29" s="68">
        <v>9</v>
      </c>
      <c r="C29" s="19" t="s">
        <v>0</v>
      </c>
      <c r="D29" s="28" t="s">
        <v>30</v>
      </c>
      <c r="E29" s="29" t="s">
        <v>38</v>
      </c>
      <c r="F29" s="30" t="s">
        <v>9</v>
      </c>
      <c r="G29" s="31">
        <v>45715</v>
      </c>
      <c r="H29" s="32">
        <v>45716</v>
      </c>
      <c r="I29" s="136" t="s">
        <v>39</v>
      </c>
      <c r="J29" s="66" t="s">
        <v>40</v>
      </c>
      <c r="K29" s="67" t="s">
        <v>40</v>
      </c>
      <c r="L29" s="40"/>
      <c r="M29" s="32"/>
      <c r="N29" s="35"/>
      <c r="O29" s="35"/>
      <c r="P29" s="35"/>
      <c r="Q29" s="35"/>
      <c r="R29" s="35"/>
      <c r="S29" s="1"/>
      <c r="T29" s="1"/>
      <c r="U29" s="1"/>
      <c r="V29" s="1"/>
      <c r="W29" s="1"/>
      <c r="X29" s="1"/>
      <c r="Y29" s="1"/>
      <c r="Z29" s="1"/>
    </row>
    <row r="30" spans="1:26" ht="21.75" customHeight="1">
      <c r="A30" s="1"/>
      <c r="B30" s="70"/>
      <c r="C30" s="49" t="s">
        <v>10</v>
      </c>
      <c r="D30" s="46" t="s">
        <v>41</v>
      </c>
      <c r="E30" s="47" t="s">
        <v>42</v>
      </c>
      <c r="F30" s="36"/>
      <c r="G30" s="37"/>
      <c r="H30" s="38"/>
      <c r="I30" s="41"/>
      <c r="J30" s="42"/>
      <c r="K30" s="43"/>
      <c r="L30" s="44">
        <v>45720</v>
      </c>
      <c r="M30" s="48">
        <v>45721</v>
      </c>
      <c r="N30" s="45">
        <f>M30+25</f>
        <v>45746</v>
      </c>
      <c r="O30" s="45">
        <f>N30+5</f>
        <v>45751</v>
      </c>
      <c r="P30" s="45">
        <f>O30+1</f>
        <v>45752</v>
      </c>
      <c r="Q30" s="45">
        <f>P30+4</f>
        <v>45756</v>
      </c>
      <c r="R30" s="45">
        <f>Q30+2</f>
        <v>45758</v>
      </c>
      <c r="S30" s="4"/>
      <c r="T30" s="1"/>
      <c r="U30" s="1"/>
      <c r="V30" s="1"/>
      <c r="W30" s="1"/>
      <c r="X30" s="1"/>
      <c r="Y30" s="1"/>
      <c r="Z30" s="1"/>
    </row>
    <row r="31" spans="1:26" ht="21.75" customHeight="1">
      <c r="A31" s="1"/>
      <c r="B31" s="68">
        <v>10</v>
      </c>
      <c r="C31" s="19" t="s">
        <v>0</v>
      </c>
      <c r="D31" s="28" t="s">
        <v>28</v>
      </c>
      <c r="E31" s="29" t="s">
        <v>43</v>
      </c>
      <c r="F31" s="30" t="s">
        <v>9</v>
      </c>
      <c r="G31" s="31">
        <v>45722</v>
      </c>
      <c r="H31" s="32">
        <v>45723</v>
      </c>
      <c r="I31" s="39">
        <f>WORKDAY($H31,-5)</f>
        <v>45716</v>
      </c>
      <c r="J31" s="33">
        <f>WORKDAY($H31,-3)</f>
        <v>45720</v>
      </c>
      <c r="K31" s="34">
        <f>WORKDAY($H31,-3)</f>
        <v>45720</v>
      </c>
      <c r="L31" s="40"/>
      <c r="M31" s="32"/>
      <c r="N31" s="35"/>
      <c r="O31" s="35"/>
      <c r="P31" s="35"/>
      <c r="Q31" s="35"/>
      <c r="R31" s="35"/>
      <c r="S31" s="4"/>
      <c r="T31" s="1"/>
      <c r="U31" s="1"/>
      <c r="V31" s="1"/>
      <c r="W31" s="1"/>
      <c r="X31" s="1"/>
      <c r="Y31" s="1"/>
      <c r="Z31" s="1"/>
    </row>
    <row r="32" spans="1:26" ht="21.75" customHeight="1">
      <c r="A32" s="1"/>
      <c r="B32" s="70"/>
      <c r="C32" s="49" t="s">
        <v>10</v>
      </c>
      <c r="D32" s="46" t="s">
        <v>44</v>
      </c>
      <c r="E32" s="47" t="s">
        <v>45</v>
      </c>
      <c r="F32" s="36"/>
      <c r="G32" s="37"/>
      <c r="H32" s="38"/>
      <c r="I32" s="41"/>
      <c r="J32" s="42"/>
      <c r="K32" s="43"/>
      <c r="L32" s="44">
        <v>45727</v>
      </c>
      <c r="M32" s="48">
        <v>45728</v>
      </c>
      <c r="N32" s="45">
        <f>M32+25</f>
        <v>45753</v>
      </c>
      <c r="O32" s="45">
        <f>N32+5</f>
        <v>45758</v>
      </c>
      <c r="P32" s="45">
        <f>O32+1</f>
        <v>45759</v>
      </c>
      <c r="Q32" s="45">
        <f>P32+4</f>
        <v>45763</v>
      </c>
      <c r="R32" s="45">
        <f>Q32+2</f>
        <v>45765</v>
      </c>
      <c r="S32" s="4"/>
      <c r="T32" s="1"/>
      <c r="U32" s="1"/>
      <c r="V32" s="1"/>
      <c r="W32" s="1"/>
      <c r="X32" s="1"/>
      <c r="Y32" s="1"/>
      <c r="Z32" s="1"/>
    </row>
    <row r="33" spans="1:26" ht="21.75" customHeight="1">
      <c r="A33" s="1"/>
      <c r="B33" s="68">
        <v>11</v>
      </c>
      <c r="C33" s="19" t="s">
        <v>0</v>
      </c>
      <c r="D33" s="132" t="s">
        <v>29</v>
      </c>
      <c r="E33" s="133"/>
      <c r="F33" s="133"/>
      <c r="G33" s="133"/>
      <c r="H33" s="133"/>
      <c r="I33" s="133"/>
      <c r="J33" s="133"/>
      <c r="K33" s="133"/>
      <c r="L33" s="62"/>
      <c r="M33" s="62"/>
      <c r="N33" s="62"/>
      <c r="O33" s="62"/>
      <c r="P33" s="62"/>
      <c r="Q33" s="62"/>
      <c r="R33" s="63"/>
      <c r="S33" s="4"/>
      <c r="T33" s="1"/>
      <c r="U33" s="1"/>
      <c r="V33" s="1"/>
      <c r="W33" s="1"/>
      <c r="X33" s="1"/>
      <c r="Y33" s="1"/>
      <c r="Z33" s="1"/>
    </row>
    <row r="34" spans="1:26" ht="21.75" customHeight="1">
      <c r="A34" s="1"/>
      <c r="B34" s="70"/>
      <c r="C34" s="49" t="s">
        <v>10</v>
      </c>
      <c r="D34" s="134"/>
      <c r="E34" s="135"/>
      <c r="F34" s="135"/>
      <c r="G34" s="135"/>
      <c r="H34" s="135"/>
      <c r="I34" s="135"/>
      <c r="J34" s="135"/>
      <c r="K34" s="135"/>
      <c r="L34" s="64"/>
      <c r="M34" s="64"/>
      <c r="N34" s="64"/>
      <c r="O34" s="64"/>
      <c r="P34" s="64"/>
      <c r="Q34" s="64"/>
      <c r="R34" s="65"/>
      <c r="S34" s="1"/>
      <c r="T34" s="1"/>
      <c r="U34" s="1"/>
      <c r="V34" s="1"/>
      <c r="W34" s="1"/>
      <c r="X34" s="1"/>
      <c r="Y34" s="1"/>
      <c r="Z34" s="1"/>
    </row>
    <row r="35" spans="1:26" ht="21.75" customHeight="1">
      <c r="A35" s="1"/>
      <c r="B35" s="68">
        <v>12</v>
      </c>
      <c r="C35" s="19" t="s">
        <v>0</v>
      </c>
      <c r="D35" s="28" t="s">
        <v>30</v>
      </c>
      <c r="E35" s="29" t="s">
        <v>46</v>
      </c>
      <c r="F35" s="30" t="s">
        <v>9</v>
      </c>
      <c r="G35" s="31">
        <v>45736</v>
      </c>
      <c r="H35" s="32">
        <v>45737</v>
      </c>
      <c r="I35" s="39">
        <f>WORKDAY($H35,-5)</f>
        <v>45730</v>
      </c>
      <c r="J35" s="33">
        <f>WORKDAY($H35,-3)</f>
        <v>45734</v>
      </c>
      <c r="K35" s="34">
        <f>WORKDAY($H35,-3)</f>
        <v>45734</v>
      </c>
      <c r="L35" s="40"/>
      <c r="M35" s="32"/>
      <c r="N35" s="35"/>
      <c r="O35" s="35"/>
      <c r="P35" s="35"/>
      <c r="Q35" s="35"/>
      <c r="R35" s="35"/>
      <c r="S35" s="1"/>
      <c r="T35" s="1"/>
      <c r="U35" s="1"/>
      <c r="V35" s="1"/>
      <c r="W35" s="1"/>
      <c r="X35" s="1"/>
      <c r="Y35" s="1"/>
      <c r="Z35" s="1"/>
    </row>
    <row r="36" spans="1:26" ht="21.75" customHeight="1">
      <c r="A36" s="1"/>
      <c r="B36" s="70"/>
      <c r="C36" s="49" t="s">
        <v>10</v>
      </c>
      <c r="D36" s="46" t="s">
        <v>47</v>
      </c>
      <c r="E36" s="47" t="s">
        <v>48</v>
      </c>
      <c r="F36" s="36"/>
      <c r="G36" s="37"/>
      <c r="H36" s="38"/>
      <c r="I36" s="41"/>
      <c r="J36" s="42"/>
      <c r="K36" s="43"/>
      <c r="L36" s="44">
        <v>45741</v>
      </c>
      <c r="M36" s="48">
        <v>45742</v>
      </c>
      <c r="N36" s="45">
        <f>M36+25</f>
        <v>45767</v>
      </c>
      <c r="O36" s="45">
        <f>N36+5</f>
        <v>45772</v>
      </c>
      <c r="P36" s="45">
        <f>O36+1</f>
        <v>45773</v>
      </c>
      <c r="Q36" s="45">
        <f>P36+4</f>
        <v>45777</v>
      </c>
      <c r="R36" s="45">
        <f>Q36+2</f>
        <v>45779</v>
      </c>
      <c r="S36" s="1"/>
      <c r="T36" s="1"/>
      <c r="U36" s="1"/>
      <c r="V36" s="1"/>
      <c r="W36" s="1"/>
      <c r="X36" s="1"/>
      <c r="Y36" s="1"/>
      <c r="Z36" s="1"/>
    </row>
    <row r="37" spans="1:26" ht="21.75" customHeight="1">
      <c r="A37" s="1"/>
      <c r="B37" s="68">
        <v>13</v>
      </c>
      <c r="C37" s="19" t="s">
        <v>0</v>
      </c>
      <c r="D37" s="28" t="s">
        <v>28</v>
      </c>
      <c r="E37" s="29" t="s">
        <v>49</v>
      </c>
      <c r="F37" s="30" t="s">
        <v>9</v>
      </c>
      <c r="G37" s="31">
        <v>45743</v>
      </c>
      <c r="H37" s="32">
        <v>45744</v>
      </c>
      <c r="I37" s="136" t="s">
        <v>50</v>
      </c>
      <c r="J37" s="33">
        <f>WORKDAY($H37,-3)</f>
        <v>45741</v>
      </c>
      <c r="K37" s="34">
        <f>WORKDAY($H37,-3)</f>
        <v>45741</v>
      </c>
      <c r="L37" s="40"/>
      <c r="M37" s="32"/>
      <c r="N37" s="35"/>
      <c r="O37" s="35"/>
      <c r="P37" s="35"/>
      <c r="Q37" s="35"/>
      <c r="R37" s="35"/>
      <c r="S37" s="1"/>
      <c r="T37" s="1"/>
      <c r="U37" s="1"/>
      <c r="V37" s="1"/>
      <c r="W37" s="1"/>
      <c r="X37" s="1"/>
      <c r="Y37" s="1"/>
      <c r="Z37" s="1"/>
    </row>
    <row r="38" spans="1:26" ht="21.75" customHeight="1" thickBot="1">
      <c r="A38" s="1"/>
      <c r="B38" s="69"/>
      <c r="C38" s="50" t="s">
        <v>10</v>
      </c>
      <c r="D38" s="60" t="s">
        <v>51</v>
      </c>
      <c r="E38" s="61" t="s">
        <v>37</v>
      </c>
      <c r="F38" s="51"/>
      <c r="G38" s="52"/>
      <c r="H38" s="53"/>
      <c r="I38" s="54"/>
      <c r="J38" s="55"/>
      <c r="K38" s="56"/>
      <c r="L38" s="57">
        <v>45748</v>
      </c>
      <c r="M38" s="58">
        <v>45749</v>
      </c>
      <c r="N38" s="59">
        <f>M38+25</f>
        <v>45774</v>
      </c>
      <c r="O38" s="59">
        <f>N38+5</f>
        <v>45779</v>
      </c>
      <c r="P38" s="59">
        <f>O38+1</f>
        <v>45780</v>
      </c>
      <c r="Q38" s="59">
        <f>P38+4</f>
        <v>45784</v>
      </c>
      <c r="R38" s="59">
        <f>Q38+2</f>
        <v>45786</v>
      </c>
      <c r="S38" s="1"/>
      <c r="T38" s="1"/>
      <c r="U38" s="1"/>
      <c r="V38" s="1"/>
      <c r="W38" s="1"/>
      <c r="X38" s="1"/>
      <c r="Y38" s="1"/>
      <c r="Z38" s="1"/>
    </row>
    <row r="39" spans="1:26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>
      <c r="A1001" s="1"/>
      <c r="B1001" s="2"/>
      <c r="C1001" s="2"/>
      <c r="D1001" s="2"/>
      <c r="E1001" s="3"/>
      <c r="F1001" s="3"/>
      <c r="G1001" s="2"/>
      <c r="H1001" s="1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>
      <c r="A1002" s="1"/>
      <c r="B1002" s="2"/>
      <c r="C1002" s="2"/>
      <c r="D1002" s="2"/>
      <c r="E1002" s="3"/>
      <c r="F1002" s="3"/>
      <c r="G1002" s="2"/>
      <c r="H1002" s="1"/>
      <c r="I1002" s="2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>
      <c r="A1003" s="1"/>
      <c r="B1003" s="2"/>
      <c r="C1003" s="2"/>
      <c r="D1003" s="2"/>
      <c r="E1003" s="3"/>
      <c r="F1003" s="3"/>
      <c r="G1003" s="2"/>
      <c r="H1003" s="1"/>
      <c r="I1003" s="2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>
      <c r="A1004" s="1"/>
      <c r="B1004" s="2"/>
      <c r="C1004" s="2"/>
      <c r="D1004" s="2"/>
      <c r="E1004" s="3"/>
      <c r="F1004" s="3"/>
      <c r="G1004" s="2"/>
      <c r="H1004" s="1"/>
      <c r="I1004" s="2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>
      <c r="A1005" s="1"/>
      <c r="B1005" s="2"/>
      <c r="C1005" s="2"/>
      <c r="D1005" s="2"/>
      <c r="E1005" s="3"/>
      <c r="F1005" s="3"/>
      <c r="G1005" s="2"/>
      <c r="H1005" s="1"/>
      <c r="I1005" s="2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>
      <c r="A1006" s="1"/>
      <c r="B1006" s="2"/>
      <c r="C1006" s="2"/>
      <c r="D1006" s="2"/>
      <c r="E1006" s="3"/>
      <c r="F1006" s="3"/>
      <c r="G1006" s="2"/>
      <c r="H1006" s="1"/>
      <c r="I1006" s="2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</sheetData>
  <mergeCells count="55">
    <mergeCell ref="B35:B36"/>
    <mergeCell ref="B37:B38"/>
    <mergeCell ref="D25:K26"/>
    <mergeCell ref="B29:B30"/>
    <mergeCell ref="B31:B32"/>
    <mergeCell ref="B33:B34"/>
    <mergeCell ref="D33:K34"/>
    <mergeCell ref="L17:M18"/>
    <mergeCell ref="N17:R18"/>
    <mergeCell ref="G19:H24"/>
    <mergeCell ref="I19:I21"/>
    <mergeCell ref="J19:J21"/>
    <mergeCell ref="K19:K21"/>
    <mergeCell ref="L19:M24"/>
    <mergeCell ref="N19:N24"/>
    <mergeCell ref="O19:O20"/>
    <mergeCell ref="Q19:Q24"/>
    <mergeCell ref="R19:R24"/>
    <mergeCell ref="O21:O22"/>
    <mergeCell ref="I22:I24"/>
    <mergeCell ref="J22:J24"/>
    <mergeCell ref="K22:K24"/>
    <mergeCell ref="O23:O24"/>
    <mergeCell ref="D17:D24"/>
    <mergeCell ref="E17:E24"/>
    <mergeCell ref="F17:F24"/>
    <mergeCell ref="G17:H18"/>
    <mergeCell ref="I17:K18"/>
    <mergeCell ref="R9:R14"/>
    <mergeCell ref="O9:O10"/>
    <mergeCell ref="D7:D14"/>
    <mergeCell ref="E7:E14"/>
    <mergeCell ref="F7:F14"/>
    <mergeCell ref="G7:H8"/>
    <mergeCell ref="I7:K8"/>
    <mergeCell ref="G9:H14"/>
    <mergeCell ref="J12:J14"/>
    <mergeCell ref="K12:K14"/>
    <mergeCell ref="L7:M8"/>
    <mergeCell ref="N7:R8"/>
    <mergeCell ref="Q9:Q14"/>
    <mergeCell ref="B27:B28"/>
    <mergeCell ref="B25:B26"/>
    <mergeCell ref="D1:E1"/>
    <mergeCell ref="B2:J3"/>
    <mergeCell ref="M4:P4"/>
    <mergeCell ref="B15:B16"/>
    <mergeCell ref="I9:I11"/>
    <mergeCell ref="O11:O12"/>
    <mergeCell ref="I12:I14"/>
    <mergeCell ref="O13:O14"/>
    <mergeCell ref="J9:J11"/>
    <mergeCell ref="K9:K11"/>
    <mergeCell ref="L9:M14"/>
    <mergeCell ref="N9:N14"/>
  </mergeCells>
  <hyperlinks>
    <hyperlink ref="N9:N14" r:id="rId1" display="NEW YORK" xr:uid="{7BCFE324-EDA0-4B0E-A009-3977CB42967C}"/>
    <hyperlink ref="O9:O10" r:id="rId2" display="BOSTON" xr:uid="{DA0BD966-9270-4390-919E-611208493278}"/>
    <hyperlink ref="O11:O12" r:id="rId3" display="https://www.tcl-web2.jp/TCLWEB/beatlap?DISPLAY_ID=TNBS0010D&amp;ROUTE=USA&amp;ORG=&amp;DST=USPHL" xr:uid="{FA3EC491-5709-419C-B794-E261B8D9247B}"/>
    <hyperlink ref="O13:O14" r:id="rId4" display="BALTIMORE" xr:uid="{45E042A4-595F-40E4-8384-56B676AB04B7}"/>
    <hyperlink ref="P9" r:id="rId5" xr:uid="{E13449E1-8BC8-48CE-9B1E-8B309527A9CB}"/>
    <hyperlink ref="P10" r:id="rId6" xr:uid="{CE735806-4BA5-4662-A92D-3232C26CADE7}"/>
    <hyperlink ref="P11" r:id="rId7" xr:uid="{ADF1C488-40E7-4467-B963-DB29E0FC3E0A}"/>
    <hyperlink ref="P12" r:id="rId8" xr:uid="{0F6DF1CF-1200-486F-8464-B4057D37B52B}"/>
    <hyperlink ref="P13" r:id="rId9" xr:uid="{6E9A23EE-66BD-4527-964C-B931F1EAB4D1}"/>
    <hyperlink ref="Q9:Q14" r:id="rId10" display="RALEIGH" xr:uid="{DA29F3D3-2DAB-46AE-A9D6-4F5C9B5B97B4}"/>
    <hyperlink ref="R9:R14" r:id="rId11" display="SAVANNAH" xr:uid="{3725588E-205D-49A4-A521-F071E7D37EE6}"/>
    <hyperlink ref="N19:N24" r:id="rId12" display="NEW YORK" xr:uid="{14057869-B477-442F-990F-BDACA8F067EB}"/>
    <hyperlink ref="O19:O20" r:id="rId13" display="BOSTON" xr:uid="{0FC17F8C-9BEF-4E29-9FD4-99BA3940EED8}"/>
    <hyperlink ref="O21:O22" r:id="rId14" display="https://www.tcl-web2.jp/TCLWEB/beatlap?DISPLAY_ID=TNBS0010D&amp;ROUTE=USA&amp;ORG=&amp;DST=USPHL" xr:uid="{8CC5AD02-05A9-4682-8499-70D9EF4B0497}"/>
    <hyperlink ref="O23:O24" r:id="rId15" display="BALTIMORE" xr:uid="{53407493-7511-4DB0-ADE5-FF939E44B94C}"/>
    <hyperlink ref="P19" r:id="rId16" xr:uid="{59A3DB06-FAF7-4ADA-AEF3-2E886D7A3FEE}"/>
    <hyperlink ref="P20" r:id="rId17" xr:uid="{5EE1754A-686B-422C-AF52-B5FB300386FE}"/>
    <hyperlink ref="P21" r:id="rId18" xr:uid="{A4DB6EEF-D809-404D-82A5-44156B6D26DE}"/>
    <hyperlink ref="P22" r:id="rId19" xr:uid="{3392C6BF-1916-4D4F-A32A-63F2FA19B636}"/>
    <hyperlink ref="P23" r:id="rId20" xr:uid="{BA825149-A229-419A-A396-1FF4816F47AD}"/>
    <hyperlink ref="Q19:Q24" r:id="rId21" display="RALEIGH" xr:uid="{175A1321-EBD9-4BD0-BF66-1E20C0D92086}"/>
    <hyperlink ref="R19:R24" r:id="rId22" display="SAVANNAH" xr:uid="{567C2A0D-5B8F-4FDE-8B62-E8ECA17CE192}"/>
  </hyperlinks>
  <printOptions horizontalCentered="1" verticalCentered="1"/>
  <pageMargins left="0" right="0" top="0" bottom="0" header="0" footer="0"/>
  <pageSetup paperSize="9" orientation="landscape"/>
  <drawing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MOJ,HKT,OSA,UKB-NYK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Transcontainer Admin</dc:creator>
  <cp:lastModifiedBy>Transcontainer Admin</cp:lastModifiedBy>
  <dcterms:created xsi:type="dcterms:W3CDTF">2023-11-15T17:00:49Z</dcterms:created>
  <dcterms:modified xsi:type="dcterms:W3CDTF">2025-02-12T22:15:54Z</dcterms:modified>
</cp:coreProperties>
</file>